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1"/>
  </bookViews>
  <sheets>
    <sheet name="Startlist" sheetId="1" r:id="rId1"/>
    <sheet name="200m Mens " sheetId="2" r:id="rId2"/>
    <sheet name="Result Sprint Men" sheetId="3" r:id="rId3"/>
    <sheet name="1000m Men " sheetId="4" r:id="rId4"/>
    <sheet name="Result Keirin Men" sheetId="5" r:id="rId5"/>
    <sheet name="200m Women" sheetId="6" r:id="rId6"/>
    <sheet name="Result Sprint-Keirin Women" sheetId="7" r:id="rId7"/>
    <sheet name="500m Women" sheetId="8" r:id="rId8"/>
    <sheet name="200m Junioren" sheetId="9" r:id="rId9"/>
    <sheet name="Result Sprint Junioren" sheetId="10" r:id="rId10"/>
    <sheet name="Result Keirin Junior Men" sheetId="11" r:id="rId11"/>
    <sheet name="Sprint-Keirin Junior Women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<sst xmlns="http://schemas.openxmlformats.org/spreadsheetml/2006/main" count="669" uniqueCount="408">
  <si>
    <t>km/h</t>
  </si>
  <si>
    <t>200m</t>
  </si>
  <si>
    <t>100m</t>
  </si>
  <si>
    <t>Verein</t>
  </si>
  <si>
    <t>Vorname</t>
  </si>
  <si>
    <t>Name</t>
  </si>
  <si>
    <t>St.Nr.</t>
  </si>
  <si>
    <t>Veranstalter / Organiser: RSC Cottbus</t>
  </si>
  <si>
    <t xml:space="preserve"> Ergebnis 200m Qualifikation Männer - Result 200m Time Trial Men Elite Qualification</t>
  </si>
  <si>
    <t>"Cottbuser-Sprintercup"                                                                                                                                                     1. Lauf:      Cottbus   11./12.05.2013</t>
  </si>
  <si>
    <t xml:space="preserve">Sprint Männer / Sprint Men Elite </t>
  </si>
  <si>
    <t>ERGEBNIS / RESULT:</t>
  </si>
  <si>
    <t>Platz</t>
  </si>
  <si>
    <t>Startnr.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</si>
  <si>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</si>
  <si>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</si>
  <si>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</si>
  <si>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</si>
  <si>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</si>
  <si>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</si>
  <si>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</si>
  <si>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</si>
  <si>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</si>
  <si>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</si>
  <si>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</si>
  <si>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</si>
  <si>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</si>
  <si>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</si>
  <si>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</si>
  <si>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</si>
  <si>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</si>
  <si>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</si>
  <si>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</si>
  <si>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</si>
  <si>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</si>
  <si>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</si>
  <si>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</si>
  <si>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</si>
  <si>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</si>
  <si>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</si>
  <si>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</si>
  <si>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</si>
  <si>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</si>
  <si>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</si>
  <si>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</si>
  <si>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</si>
  <si>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</si>
  <si>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</si>
  <si>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</si>
  <si>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</si>
  <si>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r>
      <t xml:space="preserve">"Cottbuser-Sprintercup"          </t>
    </r>
    <r>
      <rPr>
        <sz val="16"/>
        <rFont val="Impact"/>
        <family val="2"/>
      </rPr>
      <t xml:space="preserve">                                                                                                                                           1. Lauf:      Cottbus   11./12.05.2013</t>
    </r>
  </si>
  <si>
    <t>Startliste / Startlist</t>
  </si>
  <si>
    <t>Start-Nr.</t>
  </si>
  <si>
    <t>Land / Verein</t>
  </si>
  <si>
    <t>Levy</t>
  </si>
  <si>
    <t>Maximilian</t>
  </si>
  <si>
    <t>Team ERDGAS.2012</t>
  </si>
  <si>
    <t>GER19870626</t>
  </si>
  <si>
    <t>Balzer</t>
  </si>
  <si>
    <t>Erik</t>
  </si>
  <si>
    <t>GER19910714</t>
  </si>
  <si>
    <t>Hübner</t>
  </si>
  <si>
    <t>Sascha</t>
  </si>
  <si>
    <t>GER19880229</t>
  </si>
  <si>
    <t>Thiele</t>
  </si>
  <si>
    <t>Philipp</t>
  </si>
  <si>
    <t>Track Team Brandenburg</t>
  </si>
  <si>
    <t>GER19900404</t>
  </si>
  <si>
    <t>Engler</t>
  </si>
  <si>
    <t>Eric</t>
  </si>
  <si>
    <t>GER19910921</t>
  </si>
  <si>
    <t>Kanter</t>
  </si>
  <si>
    <t>Robert</t>
  </si>
  <si>
    <t>GER19920618</t>
  </si>
  <si>
    <t>Schröder</t>
  </si>
  <si>
    <t>Marc</t>
  </si>
  <si>
    <t>Trackcycling Team Menkl./Voprp.</t>
  </si>
  <si>
    <t>GER19901112</t>
  </si>
  <si>
    <t>Wächter</t>
  </si>
  <si>
    <t>Tobias</t>
  </si>
  <si>
    <t>GER19880803</t>
  </si>
  <si>
    <t>Niederlag</t>
  </si>
  <si>
    <t>Max</t>
  </si>
  <si>
    <t>Chemnitzer PSV</t>
  </si>
  <si>
    <t>GER19930505</t>
  </si>
  <si>
    <t>Eilers</t>
  </si>
  <si>
    <t>Joachim</t>
  </si>
  <si>
    <t>GER19900402</t>
  </si>
  <si>
    <t>Enders</t>
  </si>
  <si>
    <t>Rene</t>
  </si>
  <si>
    <t>Project TeamSpirit Erfurt</t>
  </si>
  <si>
    <t>GER19870213</t>
  </si>
  <si>
    <t>Förstemann</t>
  </si>
  <si>
    <t>SSV Gera</t>
  </si>
  <si>
    <t>GER19860305</t>
  </si>
  <si>
    <t>Kohne</t>
  </si>
  <si>
    <t>Simion</t>
  </si>
  <si>
    <t>Team Norddeutschland</t>
  </si>
  <si>
    <t>GER19920805</t>
  </si>
  <si>
    <t>Bassi</t>
  </si>
  <si>
    <t>Andreas</t>
  </si>
  <si>
    <t xml:space="preserve">NRVg. Luisenstadt 1910 </t>
  </si>
  <si>
    <t>ITA19820519</t>
  </si>
  <si>
    <t>Sojka</t>
  </si>
  <si>
    <t>David</t>
  </si>
  <si>
    <t>Czech/ ASO Dukla Brno</t>
  </si>
  <si>
    <t>CZE19940320</t>
  </si>
  <si>
    <t>Kelemen</t>
  </si>
  <si>
    <t>Pavel</t>
  </si>
  <si>
    <t>CZE19910528</t>
  </si>
  <si>
    <t>Wagner</t>
  </si>
  <si>
    <t>Robin</t>
  </si>
  <si>
    <t>CZE19930208</t>
  </si>
  <si>
    <t>Ptáčník</t>
  </si>
  <si>
    <t>Adam</t>
  </si>
  <si>
    <t>CZE19851204</t>
  </si>
  <si>
    <t>Bábek</t>
  </si>
  <si>
    <t>Tomáš</t>
  </si>
  <si>
    <t>CZE19870604</t>
  </si>
  <si>
    <t>Vyvoda</t>
  </si>
  <si>
    <t>Jakub</t>
  </si>
  <si>
    <t>CZE19940722</t>
  </si>
  <si>
    <t xml:space="preserve">Kuczyński </t>
  </si>
  <si>
    <t>Kamil</t>
  </si>
  <si>
    <t>Polen/ Polish National Team</t>
  </si>
  <si>
    <t>POL19850323</t>
  </si>
  <si>
    <t>Bielecki</t>
  </si>
  <si>
    <t>Maciej</t>
  </si>
  <si>
    <t>POL19870519</t>
  </si>
  <si>
    <t xml:space="preserve">Zieliński </t>
  </si>
  <si>
    <t>Damian</t>
  </si>
  <si>
    <t>POL19811202</t>
  </si>
  <si>
    <t xml:space="preserve">Kardzaś </t>
  </si>
  <si>
    <t>Lucjusz</t>
  </si>
  <si>
    <t>POL19931026</t>
  </si>
  <si>
    <t xml:space="preserve">Drejgier </t>
  </si>
  <si>
    <t>Grzegorz</t>
  </si>
  <si>
    <t>POL19900220</t>
  </si>
  <si>
    <t>Opasewicz</t>
  </si>
  <si>
    <t xml:space="preserve"> Adrian</t>
  </si>
  <si>
    <t>POL19930619</t>
  </si>
  <si>
    <t>Sarnecki</t>
  </si>
  <si>
    <t>Rafal</t>
  </si>
  <si>
    <t xml:space="preserve">Polen/ ALKS “STAL–Ocetix-Iglotex” Grudziądz </t>
  </si>
  <si>
    <t>POL19900108</t>
  </si>
  <si>
    <t>Maksel</t>
  </si>
  <si>
    <t xml:space="preserve">Krzysztof </t>
  </si>
  <si>
    <t>POL19910704</t>
  </si>
  <si>
    <t>Lipa</t>
  </si>
  <si>
    <t>Mateusz</t>
  </si>
  <si>
    <t>POL19941107</t>
  </si>
  <si>
    <t>Moczynski</t>
  </si>
  <si>
    <t xml:space="preserve">Polen/KK TARNOVIA Tarnowo Podgórne </t>
  </si>
  <si>
    <t>POL19930804</t>
  </si>
  <si>
    <t>Dansen</t>
  </si>
  <si>
    <t>Schweiz/ProTer Focus TrackTeam</t>
  </si>
  <si>
    <t>SUI19860812</t>
  </si>
  <si>
    <t>Suter</t>
  </si>
  <si>
    <t>Florian</t>
  </si>
  <si>
    <t>SUI19930406</t>
  </si>
  <si>
    <t>Nef</t>
  </si>
  <si>
    <t>Raphael</t>
  </si>
  <si>
    <t>Lafargue</t>
  </si>
  <si>
    <t>Quentin</t>
  </si>
  <si>
    <t>Frankreich/ France National Team</t>
  </si>
  <si>
    <t>FRA19901117</t>
  </si>
  <si>
    <t>Conord</t>
  </si>
  <si>
    <t>Charlie</t>
  </si>
  <si>
    <t>FRA19900928</t>
  </si>
  <si>
    <t>Edelin</t>
  </si>
  <si>
    <t>Benjamin</t>
  </si>
  <si>
    <t>FRA19930223</t>
  </si>
  <si>
    <t xml:space="preserve">Jugend, Frauen </t>
  </si>
  <si>
    <t>Vogel</t>
  </si>
  <si>
    <t>Kristina</t>
  </si>
  <si>
    <t>GER19901110</t>
  </si>
  <si>
    <t>Frauen</t>
  </si>
  <si>
    <t>Borkowska</t>
  </si>
  <si>
    <t>Dominika</t>
  </si>
  <si>
    <t xml:space="preserve">Polen/ KK TARNOVIA Tarnowo Podgórne </t>
  </si>
  <si>
    <t>POL19930318</t>
  </si>
  <si>
    <t>Clair</t>
  </si>
  <si>
    <t>Sandie</t>
  </si>
  <si>
    <t>FRA19880401</t>
  </si>
  <si>
    <t>Cueff</t>
  </si>
  <si>
    <t>Virginie</t>
  </si>
  <si>
    <t>FRA19880618</t>
  </si>
  <si>
    <t>Turkov</t>
  </si>
  <si>
    <t>Ivan</t>
  </si>
  <si>
    <t>Gubener Radsport</t>
  </si>
  <si>
    <t>RUS19970809</t>
  </si>
  <si>
    <t>Jugend</t>
  </si>
  <si>
    <t>Meißner</t>
  </si>
  <si>
    <t>Moritz</t>
  </si>
  <si>
    <t>RSC Cottbus</t>
  </si>
  <si>
    <t>GER19970611</t>
  </si>
  <si>
    <t>Schröter</t>
  </si>
  <si>
    <t>Nik</t>
  </si>
  <si>
    <t>GER 19980612</t>
  </si>
  <si>
    <t>Heyn</t>
  </si>
  <si>
    <t>GER19980129</t>
  </si>
  <si>
    <t>Marx</t>
  </si>
  <si>
    <t>Luc</t>
  </si>
  <si>
    <t>RV Mehlingen</t>
  </si>
  <si>
    <t>GER19971222</t>
  </si>
  <si>
    <t>Reiß</t>
  </si>
  <si>
    <t>Aaron</t>
  </si>
  <si>
    <t>RSV Stelzenberg</t>
  </si>
  <si>
    <t>GER19970929</t>
  </si>
  <si>
    <t>Grottker</t>
  </si>
  <si>
    <t>Dirk</t>
  </si>
  <si>
    <t>RC Friesenheim</t>
  </si>
  <si>
    <t>GER19970703</t>
  </si>
  <si>
    <t>Siegl</t>
  </si>
  <si>
    <t>Pascal</t>
  </si>
  <si>
    <t>Dresdner SC</t>
  </si>
  <si>
    <t>GER19970805</t>
  </si>
  <si>
    <t>Riedel</t>
  </si>
  <si>
    <t>Dominic</t>
  </si>
  <si>
    <t>ESC Lok Zwickau</t>
  </si>
  <si>
    <t>GER 19970923</t>
  </si>
  <si>
    <t>Franz</t>
  </si>
  <si>
    <t>Alexander</t>
  </si>
  <si>
    <t>RSC Pfeil Wernigerode</t>
  </si>
  <si>
    <t>GER19980113</t>
  </si>
  <si>
    <t>Fick</t>
  </si>
  <si>
    <t>Palmberg Track Cycling Team</t>
  </si>
  <si>
    <t>GER19970411</t>
  </si>
  <si>
    <t>Kuntermann</t>
  </si>
  <si>
    <t>Lukas</t>
  </si>
  <si>
    <t>GER19980122</t>
  </si>
  <si>
    <t>Ribbeck</t>
  </si>
  <si>
    <t>Tilman</t>
  </si>
  <si>
    <t>GER19980625</t>
  </si>
  <si>
    <t>Anklam</t>
  </si>
  <si>
    <t>Dominique</t>
  </si>
  <si>
    <t>HSG Uni Greifswald</t>
  </si>
  <si>
    <t>GER 19970108</t>
  </si>
  <si>
    <t xml:space="preserve">Junek </t>
  </si>
  <si>
    <t>Josef</t>
  </si>
  <si>
    <t>CZE19980206</t>
  </si>
  <si>
    <t>Cechman</t>
  </si>
  <si>
    <t>Martin</t>
  </si>
  <si>
    <t>CZE19981020</t>
  </si>
  <si>
    <t>Junioren</t>
  </si>
  <si>
    <t xml:space="preserve">Peine </t>
  </si>
  <si>
    <t>GER19951224</t>
  </si>
  <si>
    <t>Thieme</t>
  </si>
  <si>
    <t>Steve</t>
  </si>
  <si>
    <t>GER19950823</t>
  </si>
  <si>
    <t>Rahn</t>
  </si>
  <si>
    <t>Patryk</t>
  </si>
  <si>
    <t>GER 19960620</t>
  </si>
  <si>
    <t>Dörnbach</t>
  </si>
  <si>
    <t xml:space="preserve">Keuchel </t>
  </si>
  <si>
    <t>Johannes</t>
  </si>
  <si>
    <t>GER19950802</t>
  </si>
  <si>
    <t>Ober</t>
  </si>
  <si>
    <t>Henry</t>
  </si>
  <si>
    <t>GER19950329</t>
  </si>
  <si>
    <t>Richter</t>
  </si>
  <si>
    <t>GER19951024</t>
  </si>
  <si>
    <t>Zabel</t>
  </si>
  <si>
    <t>Thomas</t>
  </si>
  <si>
    <t>GER19950103</t>
  </si>
  <si>
    <t>Scheinpflug</t>
  </si>
  <si>
    <t>Udo</t>
  </si>
  <si>
    <t>GER 19960424</t>
  </si>
  <si>
    <t>Rockel</t>
  </si>
  <si>
    <t>SSV Heidenau</t>
  </si>
  <si>
    <t>GER19960725</t>
  </si>
  <si>
    <t>May</t>
  </si>
  <si>
    <t>Jan</t>
  </si>
  <si>
    <t>RV Edelweiß Kandel</t>
  </si>
  <si>
    <t>GER19950611</t>
  </si>
  <si>
    <t>Groger</t>
  </si>
  <si>
    <t>Semper Berlin</t>
  </si>
  <si>
    <t>GER19960304</t>
  </si>
  <si>
    <t>Vik</t>
  </si>
  <si>
    <t>CZE19950405</t>
  </si>
  <si>
    <t>Janošek</t>
  </si>
  <si>
    <t>Jiří</t>
  </si>
  <si>
    <t>CZE19970219</t>
  </si>
  <si>
    <t>Fanta</t>
  </si>
  <si>
    <t>CZE19960412</t>
  </si>
  <si>
    <t xml:space="preserve">Snášel </t>
  </si>
  <si>
    <t>Jaroslav</t>
  </si>
  <si>
    <t>CZE19950318</t>
  </si>
  <si>
    <t>Stecko</t>
  </si>
  <si>
    <t xml:space="preserve"> Jakub  </t>
  </si>
  <si>
    <t>POL19951106</t>
  </si>
  <si>
    <t>Kobyłecki</t>
  </si>
  <si>
    <t xml:space="preserve"> Adrian </t>
  </si>
  <si>
    <t>POL19950410</t>
  </si>
  <si>
    <t>Rudyk</t>
  </si>
  <si>
    <t xml:space="preserve"> Mateusz  </t>
  </si>
  <si>
    <t>POL19950720</t>
  </si>
  <si>
    <t xml:space="preserve">Rajkowski </t>
  </si>
  <si>
    <t xml:space="preserve">Patryk </t>
  </si>
  <si>
    <t>POL19960222</t>
  </si>
  <si>
    <t xml:space="preserve">Sacharuk </t>
  </si>
  <si>
    <t xml:space="preserve">Łukasz </t>
  </si>
  <si>
    <t>POL19960813</t>
  </si>
  <si>
    <t>Kolasiński</t>
  </si>
  <si>
    <t xml:space="preserve"> Rafał </t>
  </si>
  <si>
    <t>POL19960513</t>
  </si>
  <si>
    <t>Ślesicki</t>
  </si>
  <si>
    <t xml:space="preserve"> Kamil </t>
  </si>
  <si>
    <t>POL19961007</t>
  </si>
  <si>
    <t xml:space="preserve">Matuszak  </t>
  </si>
  <si>
    <t>POL19960425</t>
  </si>
  <si>
    <t>Rechberger</t>
  </si>
  <si>
    <t>Julian</t>
  </si>
  <si>
    <t>Österreich/ ARBÖ-RAPSO-Knittelfeld</t>
  </si>
  <si>
    <t>AUT19950217</t>
  </si>
  <si>
    <t>Juniorinnen</t>
  </si>
  <si>
    <t>Garcarek</t>
  </si>
  <si>
    <t xml:space="preserve"> Jagoda  </t>
  </si>
  <si>
    <t>POL19960617</t>
  </si>
  <si>
    <t>Sołgała</t>
  </si>
  <si>
    <t xml:space="preserve"> Ola </t>
  </si>
  <si>
    <t>POL19961120</t>
  </si>
  <si>
    <t>Degrendele</t>
  </si>
  <si>
    <t>Nicky</t>
  </si>
  <si>
    <t>Belgien/Belgian National Team</t>
  </si>
  <si>
    <t>BEL19961011</t>
  </si>
  <si>
    <t>Wernmont</t>
  </si>
  <si>
    <t>Catherine</t>
  </si>
  <si>
    <t>BEL19960703</t>
  </si>
  <si>
    <t>weibl. Jugend</t>
  </si>
  <si>
    <t>Grabosch</t>
  </si>
  <si>
    <t>Pauline</t>
  </si>
  <si>
    <t>RSV Osterweddingen</t>
  </si>
  <si>
    <t>GER19980114</t>
  </si>
  <si>
    <t>Pohl</t>
  </si>
  <si>
    <t>Nele</t>
  </si>
  <si>
    <t>GER19970416</t>
  </si>
  <si>
    <t>Masnik</t>
  </si>
  <si>
    <t>Marie-Luise</t>
  </si>
  <si>
    <t>RK Endpurt Cottbus 09</t>
  </si>
  <si>
    <t>GER19980923</t>
  </si>
  <si>
    <t>Franke</t>
  </si>
  <si>
    <t>Charline</t>
  </si>
  <si>
    <t>RSC Turbine Erfurt</t>
  </si>
  <si>
    <t>GER19971116</t>
  </si>
  <si>
    <t>Kintzel</t>
  </si>
  <si>
    <t>Clara</t>
  </si>
  <si>
    <t>GER19970418</t>
  </si>
  <si>
    <t>Hofmann</t>
  </si>
  <si>
    <t>Jenny</t>
  </si>
  <si>
    <t>SV Sömmerda</t>
  </si>
  <si>
    <t>GER19970630</t>
  </si>
  <si>
    <t>Lindner</t>
  </si>
  <si>
    <t>Francis</t>
  </si>
  <si>
    <t>GER19980407</t>
  </si>
  <si>
    <t>Winkelblech</t>
  </si>
  <si>
    <t>Monique</t>
  </si>
  <si>
    <t>RC Silberpils Bellheim</t>
  </si>
  <si>
    <t>GER19970521</t>
  </si>
  <si>
    <t>Friedrich</t>
  </si>
  <si>
    <t>Lea Sophie</t>
  </si>
  <si>
    <t>Radsportteam Dassow</t>
  </si>
  <si>
    <t>GER20000107</t>
  </si>
  <si>
    <t>Kankovska</t>
  </si>
  <si>
    <t>Sara</t>
  </si>
  <si>
    <t>CZE19980622</t>
  </si>
  <si>
    <t>Srutkova</t>
  </si>
  <si>
    <t>Natalie</t>
  </si>
  <si>
    <t>CZE19970228</t>
  </si>
  <si>
    <t xml:space="preserve"> Ergebnis 200m Qualifikation Frauen/Jugend - Result 200m Time Trial Women / Cadet Men Qualification</t>
  </si>
  <si>
    <t>"Cottbuser-Sprintercup"                                                                                                                                                      1. Lauf:      Cottbus   11./12.05.2013</t>
  </si>
  <si>
    <t>Kerin Junioren / Keirin Junior Men</t>
  </si>
  <si>
    <t>Veranstalter / Organiser : RSC Cottbus</t>
  </si>
  <si>
    <t>Keirin - Männer / Keirin Men Elite</t>
  </si>
  <si>
    <t>Resultat / result:</t>
  </si>
  <si>
    <t>Sprint Frauen / Sprint Women Elite</t>
  </si>
  <si>
    <t>Keirin Frauen / Keirin Women Elite</t>
  </si>
  <si>
    <t xml:space="preserve"> Ergebnis Juniorinnen - Result  Junior Women </t>
  </si>
  <si>
    <t xml:space="preserve">Sprint Juniorinnen / Sprint Junior Women </t>
  </si>
  <si>
    <t xml:space="preserve">Keirin Juniorinnen /  Keirin Junior Women </t>
  </si>
  <si>
    <t>Sprint Junioren / Sprint Junior Men</t>
  </si>
  <si>
    <t xml:space="preserve"> Ergebnis 200m Qualifikation Junioren - Result 200m Time Trial Junior Men Qualification</t>
  </si>
  <si>
    <t xml:space="preserve">200m Juniorinnen / Sprint Junior Women </t>
  </si>
  <si>
    <t xml:space="preserve"> Ergebnis 1000m Männer - Result 1000m Time Trial Men Elite </t>
  </si>
  <si>
    <t>166,6m</t>
  </si>
  <si>
    <t>333,3m</t>
  </si>
  <si>
    <t>500m</t>
  </si>
  <si>
    <t>666,6m</t>
  </si>
  <si>
    <t>833,3m</t>
  </si>
  <si>
    <t>1000m</t>
  </si>
  <si>
    <t>1.04,10</t>
  </si>
  <si>
    <t>1.04,66</t>
  </si>
  <si>
    <t>1.04,93</t>
  </si>
  <si>
    <t>1.05,08</t>
  </si>
  <si>
    <t>1.05,98</t>
  </si>
  <si>
    <t>1.07,15</t>
  </si>
  <si>
    <t>1.07,17</t>
  </si>
  <si>
    <t>1.07,69</t>
  </si>
  <si>
    <t>1.08,07</t>
  </si>
  <si>
    <t>1.08,46</t>
  </si>
  <si>
    <t>1.09,46</t>
  </si>
  <si>
    <t>1.09,97</t>
  </si>
  <si>
    <t>1.12,51</t>
  </si>
  <si>
    <t>1.00,77</t>
  </si>
  <si>
    <t>1.13,50</t>
  </si>
  <si>
    <t xml:space="preserve"> Ergebnis 500m Frauen - Result 500m Time Trial Men Women</t>
  </si>
  <si>
    <t>166,66m</t>
  </si>
  <si>
    <t>333,33m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</si>
</sst>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_-* #,##0.00\ [$€]_-;\-* #,##0.00\ [$€]_-;_-* &quot;-&quot;??\ [$€]_-;_-@_-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20"/>
      <name val="Impact"/>
      <family val="2"/>
    </font>
    <font>
      <sz val="14"/>
      <name val="Arial"/>
      <family val="2"/>
    </font>
    <font>
      <sz val="9"/>
      <name val="Arial"/>
      <family val="2"/>
    </font>
    <font>
      <sz val="16"/>
      <name val="Impact"/>
      <family val="2"/>
    </font>
    <font>
      <sz val="12"/>
      <name val="Impact"/>
      <family val="2"/>
    </font>
    <font>
      <sz val="11"/>
      <name val="Impact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12"/>
      <name val="Times New Roman"/>
      <family val="1"/>
    </font>
    <font>
      <i/>
      <sz val="9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6"/>
      <name val="Calibri"/>
      <family val="2"/>
    </font>
    <font>
      <sz val="7"/>
      <color indexed="63"/>
      <name val="Tahoma"/>
      <family val="2"/>
    </font>
    <font>
      <sz val="7"/>
      <color indexed="63"/>
      <name val="Arial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1F497D"/>
      <name val="Calibri"/>
      <family val="2"/>
    </font>
    <font>
      <sz val="7"/>
      <color rgb="FF333333"/>
      <name val="Tahoma"/>
      <family val="2"/>
    </font>
    <font>
      <sz val="7"/>
      <color rgb="FF333333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48" fillId="30" borderId="4" applyNumberFormat="0" applyFont="0" applyAlignment="0" applyProtection="0"/>
    <xf numFmtId="9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0" borderId="0" xfId="56" applyFont="1" applyBorder="1" applyAlignment="1">
      <alignment horizontal="left"/>
      <protection/>
    </xf>
    <xf numFmtId="0" fontId="0" fillId="0" borderId="0" xfId="0" applyBorder="1" applyAlignment="1">
      <alignment/>
    </xf>
    <xf numFmtId="0" fontId="11" fillId="0" borderId="0" xfId="56" applyFont="1" applyBorder="1" applyAlignment="1">
      <alignment/>
      <protection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0" xfId="0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16" fillId="0" borderId="0" xfId="52" applyFont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0" fillId="0" borderId="0" xfId="52" applyFont="1" applyFill="1">
      <alignment/>
      <protection/>
    </xf>
    <xf numFmtId="0" fontId="18" fillId="0" borderId="14" xfId="52" applyFont="1" applyBorder="1" applyAlignment="1">
      <alignment horizontal="center" wrapText="1"/>
      <protection/>
    </xf>
    <xf numFmtId="0" fontId="18" fillId="0" borderId="14" xfId="52" applyFont="1" applyBorder="1" applyAlignment="1">
      <alignment wrapText="1"/>
      <protection/>
    </xf>
    <xf numFmtId="0" fontId="0" fillId="0" borderId="14" xfId="52" applyFont="1" applyBorder="1">
      <alignment/>
      <protection/>
    </xf>
    <xf numFmtId="0" fontId="0" fillId="0" borderId="0" xfId="52" applyFont="1">
      <alignment/>
      <protection/>
    </xf>
    <xf numFmtId="0" fontId="19" fillId="0" borderId="14" xfId="52" applyFont="1" applyBorder="1" applyAlignment="1">
      <alignment horizontal="center"/>
      <protection/>
    </xf>
    <xf numFmtId="0" fontId="14" fillId="0" borderId="14" xfId="52" applyFont="1" applyBorder="1">
      <alignment/>
      <protection/>
    </xf>
    <xf numFmtId="0" fontId="14" fillId="0" borderId="14" xfId="52" applyFont="1" applyBorder="1" applyAlignment="1">
      <alignment horizontal="left"/>
      <protection/>
    </xf>
    <xf numFmtId="0" fontId="14" fillId="0" borderId="0" xfId="52" applyFont="1">
      <alignment/>
      <protection/>
    </xf>
    <xf numFmtId="0" fontId="19" fillId="0" borderId="14" xfId="52" applyFont="1" applyBorder="1" applyAlignment="1">
      <alignment horizontal="center" wrapText="1"/>
      <protection/>
    </xf>
    <xf numFmtId="0" fontId="14" fillId="0" borderId="14" xfId="52" applyFont="1" applyFill="1" applyBorder="1">
      <alignment/>
      <protection/>
    </xf>
    <xf numFmtId="0" fontId="14" fillId="0" borderId="14" xfId="52" applyFont="1" applyFill="1" applyBorder="1" applyAlignment="1">
      <alignment wrapText="1"/>
      <protection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2" fontId="14" fillId="0" borderId="14" xfId="52" applyNumberFormat="1" applyFont="1" applyBorder="1" applyAlignment="1">
      <alignment vertical="center"/>
      <protection/>
    </xf>
    <xf numFmtId="0" fontId="14" fillId="0" borderId="14" xfId="52" applyFont="1" applyFill="1" applyBorder="1" applyAlignment="1">
      <alignment/>
      <protection/>
    </xf>
    <xf numFmtId="0" fontId="14" fillId="0" borderId="14" xfId="52" applyFont="1" applyFill="1" applyBorder="1" applyAlignment="1">
      <alignment horizontal="left"/>
      <protection/>
    </xf>
    <xf numFmtId="0" fontId="22" fillId="0" borderId="0" xfId="52" applyFont="1">
      <alignment/>
      <protection/>
    </xf>
    <xf numFmtId="0" fontId="14" fillId="0" borderId="14" xfId="52" applyFont="1" applyBorder="1" applyAlignment="1">
      <alignment horizontal="left" vertical="center"/>
      <protection/>
    </xf>
    <xf numFmtId="0" fontId="14" fillId="0" borderId="14" xfId="52" applyFont="1" applyFill="1" applyBorder="1" applyAlignment="1">
      <alignment horizontal="left" vertical="center"/>
      <protection/>
    </xf>
    <xf numFmtId="0" fontId="14" fillId="0" borderId="14" xfId="52" applyFont="1" applyBorder="1" applyAlignment="1">
      <alignment/>
      <protection/>
    </xf>
    <xf numFmtId="0" fontId="23" fillId="0" borderId="0" xfId="52" applyFont="1" applyFill="1" applyBorder="1">
      <alignment/>
      <protection/>
    </xf>
    <xf numFmtId="0" fontId="65" fillId="0" borderId="0" xfId="52" applyFont="1">
      <alignment/>
      <protection/>
    </xf>
    <xf numFmtId="0" fontId="0" fillId="0" borderId="0" xfId="52" applyAlignment="1">
      <alignment horizontal="left" indent="13" readingOrder="1"/>
      <protection/>
    </xf>
    <xf numFmtId="0" fontId="66" fillId="0" borderId="0" xfId="52" applyFont="1">
      <alignment/>
      <protection/>
    </xf>
    <xf numFmtId="0" fontId="66" fillId="0" borderId="0" xfId="52" applyFont="1" applyAlignment="1">
      <alignment horizontal="left"/>
      <protection/>
    </xf>
    <xf numFmtId="0" fontId="19" fillId="0" borderId="14" xfId="0" applyFont="1" applyBorder="1" applyAlignment="1">
      <alignment horizontal="left"/>
    </xf>
    <xf numFmtId="0" fontId="14" fillId="0" borderId="14" xfId="0" applyFont="1" applyBorder="1" applyAlignment="1">
      <alignment/>
    </xf>
    <xf numFmtId="0" fontId="14" fillId="0" borderId="0" xfId="0" applyFont="1" applyAlignment="1">
      <alignment/>
    </xf>
    <xf numFmtId="0" fontId="67" fillId="0" borderId="0" xfId="52" applyFont="1">
      <alignment/>
      <protection/>
    </xf>
    <xf numFmtId="0" fontId="19" fillId="0" borderId="14" xfId="0" applyFont="1" applyBorder="1" applyAlignment="1">
      <alignment horizontal="center" wrapText="1"/>
    </xf>
    <xf numFmtId="0" fontId="14" fillId="33" borderId="14" xfId="0" applyFont="1" applyFill="1" applyBorder="1" applyAlignment="1">
      <alignment/>
    </xf>
    <xf numFmtId="0" fontId="14" fillId="33" borderId="14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14" fillId="33" borderId="14" xfId="0" applyFont="1" applyFill="1" applyBorder="1" applyAlignment="1">
      <alignment horizontal="left" vertical="top"/>
    </xf>
    <xf numFmtId="0" fontId="14" fillId="0" borderId="14" xfId="0" applyFont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14" fillId="0" borderId="14" xfId="0" applyNumberFormat="1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9" fillId="0" borderId="14" xfId="0" applyFont="1" applyFill="1" applyBorder="1" applyAlignment="1">
      <alignment horizontal="center"/>
    </xf>
    <xf numFmtId="0" fontId="23" fillId="0" borderId="27" xfId="0" applyFont="1" applyBorder="1" applyAlignment="1">
      <alignment/>
    </xf>
    <xf numFmtId="0" fontId="14" fillId="0" borderId="14" xfId="0" applyFont="1" applyFill="1" applyBorder="1" applyAlignment="1">
      <alignment/>
    </xf>
    <xf numFmtId="2" fontId="14" fillId="0" borderId="14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14" fillId="0" borderId="16" xfId="0" applyFont="1" applyBorder="1" applyAlignment="1">
      <alignment/>
    </xf>
    <xf numFmtId="0" fontId="14" fillId="0" borderId="14" xfId="0" applyFont="1" applyBorder="1" applyAlignment="1">
      <alignment wrapText="1"/>
    </xf>
    <xf numFmtId="0" fontId="23" fillId="0" borderId="0" xfId="0" applyFont="1" applyBorder="1" applyAlignment="1">
      <alignment/>
    </xf>
    <xf numFmtId="0" fontId="14" fillId="0" borderId="0" xfId="0" applyFont="1" applyAlignment="1">
      <alignment horizontal="left" wrapText="1"/>
    </xf>
    <xf numFmtId="0" fontId="14" fillId="0" borderId="14" xfId="0" applyFont="1" applyBorder="1" applyAlignment="1">
      <alignment horizontal="left" vertical="center"/>
    </xf>
    <xf numFmtId="0" fontId="68" fillId="0" borderId="14" xfId="0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4" fillId="0" borderId="14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/>
    </xf>
    <xf numFmtId="0" fontId="14" fillId="0" borderId="14" xfId="0" applyFont="1" applyBorder="1" applyAlignment="1">
      <alignment vertical="center" wrapText="1"/>
    </xf>
    <xf numFmtId="0" fontId="14" fillId="0" borderId="14" xfId="0" applyFont="1" applyBorder="1" applyAlignment="1">
      <alignment/>
    </xf>
    <xf numFmtId="0" fontId="14" fillId="0" borderId="0" xfId="52" applyFont="1" applyAlignment="1">
      <alignment horizontal="center"/>
      <protection/>
    </xf>
    <xf numFmtId="0" fontId="14" fillId="0" borderId="0" xfId="52" applyFont="1" applyBorder="1">
      <alignment/>
      <protection/>
    </xf>
    <xf numFmtId="0" fontId="0" fillId="0" borderId="0" xfId="52" applyAlignment="1">
      <alignment horizontal="center"/>
      <protection/>
    </xf>
    <xf numFmtId="0" fontId="0" fillId="0" borderId="0" xfId="52" applyBorder="1">
      <alignment/>
      <protection/>
    </xf>
    <xf numFmtId="0" fontId="6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9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30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1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26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56" applyFont="1" applyBorder="1" applyAlignment="1">
      <alignment horizontal="center"/>
      <protection/>
    </xf>
    <xf numFmtId="0" fontId="0" fillId="0" borderId="18" xfId="52" applyFont="1" applyBorder="1" applyAlignment="1" applyProtection="1">
      <alignment horizontal="center"/>
      <protection/>
    </xf>
    <xf numFmtId="0" fontId="0" fillId="0" borderId="17" xfId="52" applyFont="1" applyBorder="1" applyProtection="1">
      <alignment/>
      <protection/>
    </xf>
    <xf numFmtId="0" fontId="0" fillId="0" borderId="19" xfId="52" applyFont="1" applyBorder="1" applyProtection="1">
      <alignment/>
      <protection/>
    </xf>
    <xf numFmtId="0" fontId="0" fillId="0" borderId="21" xfId="52" applyFont="1" applyBorder="1" applyAlignment="1" applyProtection="1">
      <alignment horizontal="center"/>
      <protection/>
    </xf>
    <xf numFmtId="0" fontId="0" fillId="0" borderId="20" xfId="52" applyFont="1" applyBorder="1" applyProtection="1">
      <alignment/>
      <protection/>
    </xf>
    <xf numFmtId="0" fontId="0" fillId="0" borderId="22" xfId="52" applyFont="1" applyBorder="1" applyProtection="1">
      <alignment/>
      <protection/>
    </xf>
    <xf numFmtId="0" fontId="14" fillId="0" borderId="20" xfId="52" applyFont="1" applyFill="1" applyBorder="1" applyAlignment="1">
      <alignment horizontal="center"/>
      <protection/>
    </xf>
    <xf numFmtId="0" fontId="0" fillId="0" borderId="20" xfId="52" applyFont="1" applyFill="1" applyBorder="1" applyAlignment="1">
      <alignment horizontal="center"/>
      <protection/>
    </xf>
    <xf numFmtId="0" fontId="0" fillId="0" borderId="24" xfId="52" applyFont="1" applyFill="1" applyBorder="1" applyAlignment="1">
      <alignment horizontal="center"/>
      <protection/>
    </xf>
    <xf numFmtId="0" fontId="0" fillId="0" borderId="24" xfId="52" applyFont="1" applyBorder="1" applyProtection="1">
      <alignment/>
      <protection/>
    </xf>
    <xf numFmtId="0" fontId="0" fillId="0" borderId="26" xfId="52" applyFont="1" applyBorder="1" applyProtection="1">
      <alignment/>
      <protection/>
    </xf>
    <xf numFmtId="0" fontId="10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14" fillId="0" borderId="17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2" fillId="0" borderId="0" xfId="0" applyFont="1" applyBorder="1" applyAlignment="1">
      <alignment/>
    </xf>
    <xf numFmtId="0" fontId="0" fillId="0" borderId="20" xfId="0" applyFont="1" applyBorder="1" applyAlignment="1" applyProtection="1">
      <alignment horizontal="left"/>
      <protection/>
    </xf>
    <xf numFmtId="0" fontId="12" fillId="0" borderId="0" xfId="52" applyFont="1" applyFill="1" applyBorder="1" applyAlignment="1">
      <alignment horizontal="center" vertical="center" wrapText="1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56" applyFont="1" applyBorder="1" applyAlignment="1">
      <alignment horizontal="center"/>
      <protection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0" xfId="53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55" applyFont="1" applyBorder="1" applyAlignment="1" applyProtection="1">
      <alignment horizontal="center" vertical="center" wrapText="1"/>
      <protection locked="0"/>
    </xf>
    <xf numFmtId="0" fontId="12" fillId="0" borderId="0" xfId="55" applyFont="1" applyBorder="1" applyAlignment="1" applyProtection="1">
      <alignment horizontal="center" vertical="center" wrapText="1"/>
      <protection locked="0"/>
    </xf>
    <xf numFmtId="0" fontId="12" fillId="0" borderId="0" xfId="55" applyFont="1" applyBorder="1" applyAlignment="1" applyProtection="1">
      <alignment vertical="center" wrapText="1"/>
      <protection locked="0"/>
    </xf>
    <xf numFmtId="0" fontId="0" fillId="0" borderId="0" xfId="55">
      <alignment/>
      <protection/>
    </xf>
    <xf numFmtId="0" fontId="0" fillId="0" borderId="0" xfId="55" applyBorder="1" applyAlignment="1">
      <alignment/>
      <protection/>
    </xf>
    <xf numFmtId="0" fontId="0" fillId="0" borderId="0" xfId="55" applyBorder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10" fillId="0" borderId="12" xfId="55" applyFont="1" applyBorder="1" applyAlignment="1">
      <alignment horizontal="center"/>
      <protection/>
    </xf>
    <xf numFmtId="0" fontId="10" fillId="0" borderId="12" xfId="55" applyFont="1" applyBorder="1">
      <alignment/>
      <protection/>
    </xf>
    <xf numFmtId="0" fontId="10" fillId="0" borderId="12" xfId="55" applyFont="1" applyBorder="1" applyAlignment="1">
      <alignment horizontal="left"/>
      <protection/>
    </xf>
    <xf numFmtId="0" fontId="14" fillId="0" borderId="12" xfId="55" applyFont="1" applyBorder="1" applyAlignment="1">
      <alignment horizontal="center"/>
      <protection/>
    </xf>
    <xf numFmtId="0" fontId="19" fillId="0" borderId="33" xfId="55" applyFont="1" applyBorder="1" applyAlignment="1">
      <alignment horizontal="center"/>
      <protection/>
    </xf>
    <xf numFmtId="0" fontId="23" fillId="0" borderId="11" xfId="55" applyFont="1" applyBorder="1" applyAlignment="1">
      <alignment horizontal="center"/>
      <protection/>
    </xf>
    <xf numFmtId="0" fontId="7" fillId="0" borderId="0" xfId="55" applyFont="1">
      <alignment/>
      <protection/>
    </xf>
    <xf numFmtId="0" fontId="5" fillId="0" borderId="0" xfId="55" applyFont="1" applyBorder="1" applyAlignment="1">
      <alignment horizontal="center"/>
      <protection/>
    </xf>
    <xf numFmtId="0" fontId="0" fillId="0" borderId="0" xfId="55" applyFont="1" applyBorder="1" applyProtection="1">
      <alignment/>
      <protection/>
    </xf>
    <xf numFmtId="2" fontId="14" fillId="0" borderId="0" xfId="55" applyNumberFormat="1" applyFont="1" applyBorder="1" applyAlignment="1">
      <alignment horizontal="center"/>
      <protection/>
    </xf>
    <xf numFmtId="2" fontId="27" fillId="0" borderId="0" xfId="55" applyNumberFormat="1" applyFont="1" applyBorder="1" applyAlignment="1">
      <alignment horizontal="center"/>
      <protection/>
    </xf>
    <xf numFmtId="2" fontId="47" fillId="0" borderId="0" xfId="55" applyNumberFormat="1" applyFont="1" applyBorder="1" applyAlignment="1" applyProtection="1">
      <alignment horizontal="center"/>
      <protection/>
    </xf>
    <xf numFmtId="164" fontId="3" fillId="0" borderId="34" xfId="55" applyNumberFormat="1" applyFont="1" applyBorder="1" applyAlignment="1" applyProtection="1">
      <alignment horizontal="center"/>
      <protection/>
    </xf>
    <xf numFmtId="0" fontId="7" fillId="0" borderId="0" xfId="55" applyFont="1" applyBorder="1">
      <alignment/>
      <protection/>
    </xf>
    <xf numFmtId="0" fontId="0" fillId="0" borderId="10" xfId="55" applyBorder="1">
      <alignment/>
      <protection/>
    </xf>
    <xf numFmtId="0" fontId="0" fillId="0" borderId="0" xfId="55" applyBorder="1">
      <alignment/>
      <protection/>
    </xf>
    <xf numFmtId="164" fontId="47" fillId="0" borderId="0" xfId="55" applyNumberFormat="1" applyFont="1" applyBorder="1" applyAlignment="1" applyProtection="1">
      <alignment horizontal="center"/>
      <protection/>
    </xf>
    <xf numFmtId="47" fontId="2" fillId="0" borderId="35" xfId="55" applyNumberFormat="1" applyFont="1" applyBorder="1">
      <alignment/>
      <protection/>
    </xf>
    <xf numFmtId="0" fontId="0" fillId="0" borderId="0" xfId="55" applyAlignment="1">
      <alignment horizontal="center"/>
      <protection/>
    </xf>
    <xf numFmtId="164" fontId="3" fillId="0" borderId="0" xfId="55" applyNumberFormat="1" applyFont="1" applyBorder="1" applyAlignment="1" applyProtection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19" fillId="0" borderId="12" xfId="55" applyFont="1" applyBorder="1" applyAlignment="1">
      <alignment horizontal="center"/>
      <protection/>
    </xf>
    <xf numFmtId="2" fontId="0" fillId="0" borderId="0" xfId="55" applyNumberFormat="1" applyBorder="1" applyAlignment="1">
      <alignment horizontal="center"/>
      <protection/>
    </xf>
    <xf numFmtId="2" fontId="4" fillId="0" borderId="0" xfId="55" applyNumberFormat="1" applyFont="1" applyBorder="1" applyAlignment="1">
      <alignment horizontal="center"/>
      <protection/>
    </xf>
    <xf numFmtId="2" fontId="3" fillId="0" borderId="0" xfId="55" applyNumberFormat="1" applyFont="1" applyBorder="1" applyAlignment="1" applyProtection="1">
      <alignment horizontal="center"/>
      <protection/>
    </xf>
    <xf numFmtId="2" fontId="6" fillId="0" borderId="0" xfId="55" applyNumberFormat="1" applyFont="1" applyBorder="1" applyAlignment="1">
      <alignment horizontal="center"/>
      <protection/>
    </xf>
    <xf numFmtId="164" fontId="2" fillId="0" borderId="0" xfId="55" applyNumberFormat="1" applyFont="1" applyBorder="1" applyAlignment="1">
      <alignment horizont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4" xfId="54"/>
    <cellStyle name="Standard 5" xfId="55"/>
    <cellStyle name="Standard_CottbusGP2009-aktuell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2</xdr:row>
      <xdr:rowOff>47625</xdr:rowOff>
    </xdr:to>
    <xdr:pic>
      <xdr:nvPicPr>
        <xdr:cNvPr id="1" name="Picture 1" descr="Cottbus 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38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1666875</xdr:colOff>
      <xdr:row>0</xdr:row>
      <xdr:rowOff>66675</xdr:rowOff>
    </xdr:from>
    <xdr:to>
      <xdr:col>4</xdr:col>
      <xdr:colOff>2476500</xdr:colOff>
      <xdr:row>2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66675"/>
          <a:ext cx="809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1733550</xdr:colOff>
      <xdr:row>0</xdr:row>
      <xdr:rowOff>76200</xdr:rowOff>
    </xdr:from>
    <xdr:to>
      <xdr:col>4</xdr:col>
      <xdr:colOff>2533650</xdr:colOff>
      <xdr:row>1</xdr:row>
      <xdr:rowOff>133350</xdr:rowOff>
    </xdr:to>
    <xdr:pic>
      <xdr:nvPicPr>
        <xdr:cNvPr id="1" name="Picture 1" descr="Cottbus 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76200"/>
          <a:ext cx="800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2009775</xdr:colOff>
      <xdr:row>0</xdr:row>
      <xdr:rowOff>66675</xdr:rowOff>
    </xdr:from>
    <xdr:to>
      <xdr:col>6</xdr:col>
      <xdr:colOff>9525</xdr:colOff>
      <xdr:row>1</xdr:row>
      <xdr:rowOff>171450</xdr:rowOff>
    </xdr:to>
    <xdr:pic>
      <xdr:nvPicPr>
        <xdr:cNvPr id="1" name="Picture 1" descr="Cottbus 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66675"/>
          <a:ext cx="8191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1790700</xdr:colOff>
      <xdr:row>0</xdr:row>
      <xdr:rowOff>114300</xdr:rowOff>
    </xdr:from>
    <xdr:to>
      <xdr:col>5</xdr:col>
      <xdr:colOff>619125</xdr:colOff>
      <xdr:row>1</xdr:row>
      <xdr:rowOff>285750</xdr:rowOff>
    </xdr:to>
    <xdr:pic>
      <xdr:nvPicPr>
        <xdr:cNvPr id="1" name="Picture 1" descr="Cottbus 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114300"/>
          <a:ext cx="885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1771650</xdr:colOff>
      <xdr:row>0</xdr:row>
      <xdr:rowOff>57150</xdr:rowOff>
    </xdr:from>
    <xdr:to>
      <xdr:col>5</xdr:col>
      <xdr:colOff>609600</xdr:colOff>
      <xdr:row>1</xdr:row>
      <xdr:rowOff>180975</xdr:rowOff>
    </xdr:to>
    <xdr:pic>
      <xdr:nvPicPr>
        <xdr:cNvPr id="1" name="Picture 1" descr="Cottbus 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57150"/>
          <a:ext cx="895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1876425</xdr:colOff>
      <xdr:row>0</xdr:row>
      <xdr:rowOff>66675</xdr:rowOff>
    </xdr:from>
    <xdr:to>
      <xdr:col>7</xdr:col>
      <xdr:colOff>38100</xdr:colOff>
      <xdr:row>1</xdr:row>
      <xdr:rowOff>171450</xdr:rowOff>
    </xdr:to>
    <xdr:pic>
      <xdr:nvPicPr>
        <xdr:cNvPr id="1" name="Picture 1" descr="Cottbus 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66675"/>
          <a:ext cx="8191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ttbuser%20Sprintcup%202013%20%20%201.%20Lauf%20aktu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itplan"/>
      <sheetName val="Startliste"/>
      <sheetName val="200m Männer "/>
      <sheetName val="Sprint-Männer"/>
      <sheetName val="Ergebnis Sprint M"/>
      <sheetName val="Keirin Männer "/>
      <sheetName val="Ergebnis Keirin M"/>
      <sheetName val="200m Frauen "/>
      <sheetName val="Sprint Frauen "/>
      <sheetName val="Ergebnis Sprint Fr"/>
      <sheetName val="Keirin Frauen "/>
      <sheetName val="Ergebnis Keirin Fr"/>
      <sheetName val="200m Junioren"/>
      <sheetName val="Sprint-Junioren"/>
      <sheetName val="Ergebnis Sprint J"/>
      <sheetName val="Keirin Junioren"/>
      <sheetName val="Ergebnis Keirin Junioren"/>
      <sheetName val="200m weibl.Jgd"/>
      <sheetName val="Sprint-weibl.Jgd"/>
      <sheetName val="Ergebnis Sprint weibl.Jgd"/>
      <sheetName val="200m Juniorinnen"/>
      <sheetName val="Ergebnis Juniorinnen"/>
      <sheetName val="1000m Männer "/>
      <sheetName val="500m Frauen"/>
    </sheetNames>
    <sheetDataSet>
      <sheetData sheetId="1">
        <row r="5">
          <cell r="A5">
            <v>1</v>
          </cell>
          <cell r="B5" t="str">
            <v>Levy</v>
          </cell>
          <cell r="C5" t="str">
            <v>Maximilian</v>
          </cell>
          <cell r="D5" t="str">
            <v>Team ERDGAS.2012</v>
          </cell>
        </row>
        <row r="6">
          <cell r="A6">
            <v>2</v>
          </cell>
          <cell r="B6" t="str">
            <v>Balzer</v>
          </cell>
          <cell r="C6" t="str">
            <v>Erik</v>
          </cell>
          <cell r="D6" t="str">
            <v>Team ERDGAS.2012</v>
          </cell>
        </row>
        <row r="7">
          <cell r="A7">
            <v>3</v>
          </cell>
          <cell r="B7" t="str">
            <v>Hübner</v>
          </cell>
          <cell r="C7" t="str">
            <v>Sascha</v>
          </cell>
          <cell r="D7" t="str">
            <v>Team ERDGAS.2012</v>
          </cell>
        </row>
        <row r="8">
          <cell r="A8">
            <v>4</v>
          </cell>
          <cell r="B8" t="str">
            <v>Thiele</v>
          </cell>
          <cell r="C8" t="str">
            <v>Philipp</v>
          </cell>
          <cell r="D8" t="str">
            <v>Track Team Brandenburg</v>
          </cell>
        </row>
        <row r="9">
          <cell r="A9">
            <v>5</v>
          </cell>
          <cell r="B9" t="str">
            <v>Engler</v>
          </cell>
          <cell r="C9" t="str">
            <v>Eric</v>
          </cell>
          <cell r="D9" t="str">
            <v>Track Team Brandenburg</v>
          </cell>
        </row>
        <row r="10">
          <cell r="A10">
            <v>6</v>
          </cell>
          <cell r="B10" t="str">
            <v>Kanter</v>
          </cell>
          <cell r="C10" t="str">
            <v>Robert</v>
          </cell>
          <cell r="D10" t="str">
            <v>Track Team Brandenburg</v>
          </cell>
        </row>
        <row r="11">
          <cell r="A11">
            <v>7</v>
          </cell>
          <cell r="B11" t="str">
            <v>Schröder</v>
          </cell>
          <cell r="C11" t="str">
            <v>Marc</v>
          </cell>
          <cell r="D11" t="str">
            <v>Trackcycling Team Menkl./Voprp.</v>
          </cell>
        </row>
        <row r="12">
          <cell r="A12">
            <v>8</v>
          </cell>
          <cell r="B12" t="str">
            <v>Wächter</v>
          </cell>
          <cell r="C12" t="str">
            <v>Tobias</v>
          </cell>
          <cell r="D12" t="str">
            <v>Trackcycling Team Menkl./Voprp.</v>
          </cell>
        </row>
        <row r="13">
          <cell r="A13">
            <v>9</v>
          </cell>
          <cell r="B13" t="str">
            <v>Niederlag</v>
          </cell>
          <cell r="C13" t="str">
            <v>Max</v>
          </cell>
          <cell r="D13" t="str">
            <v>Chemnitzer PSV</v>
          </cell>
        </row>
        <row r="14">
          <cell r="A14">
            <v>10</v>
          </cell>
          <cell r="B14" t="str">
            <v>Eilers</v>
          </cell>
          <cell r="C14" t="str">
            <v>Joachim</v>
          </cell>
          <cell r="D14" t="str">
            <v>Chemnitzer PSV</v>
          </cell>
        </row>
        <row r="15">
          <cell r="A15">
            <v>11</v>
          </cell>
          <cell r="B15" t="str">
            <v>Enders</v>
          </cell>
          <cell r="C15" t="str">
            <v>Rene</v>
          </cell>
          <cell r="D15" t="str">
            <v>Project TeamSpirit Erfurt</v>
          </cell>
        </row>
        <row r="16">
          <cell r="A16">
            <v>12</v>
          </cell>
          <cell r="B16" t="str">
            <v>Förstemann</v>
          </cell>
          <cell r="C16" t="str">
            <v>Robert</v>
          </cell>
          <cell r="D16" t="str">
            <v>SSV Gera</v>
          </cell>
        </row>
        <row r="17">
          <cell r="A17">
            <v>13</v>
          </cell>
          <cell r="B17" t="str">
            <v>Kohne</v>
          </cell>
          <cell r="C17" t="str">
            <v>Simon</v>
          </cell>
          <cell r="D17" t="str">
            <v>Team Norddeutschland</v>
          </cell>
        </row>
        <row r="18">
          <cell r="A18">
            <v>14</v>
          </cell>
          <cell r="B18" t="str">
            <v>Bassi</v>
          </cell>
          <cell r="C18" t="str">
            <v>Andreas</v>
          </cell>
          <cell r="D18" t="str">
            <v>NRVg. Luisenstadt 1910 </v>
          </cell>
        </row>
        <row r="19">
          <cell r="A19">
            <v>15</v>
          </cell>
          <cell r="B19" t="str">
            <v>Sojka</v>
          </cell>
          <cell r="C19" t="str">
            <v>David</v>
          </cell>
          <cell r="D19" t="str">
            <v>Czech/ ASO Dukla Brno</v>
          </cell>
        </row>
        <row r="20">
          <cell r="A20">
            <v>16</v>
          </cell>
          <cell r="B20" t="str">
            <v>Kelemen</v>
          </cell>
          <cell r="C20" t="str">
            <v>Pavel</v>
          </cell>
          <cell r="D20" t="str">
            <v>Czech/ ASO Dukla Brno</v>
          </cell>
        </row>
        <row r="21">
          <cell r="A21">
            <v>17</v>
          </cell>
          <cell r="B21" t="str">
            <v>Wagner</v>
          </cell>
          <cell r="C21" t="str">
            <v>Robin</v>
          </cell>
          <cell r="D21" t="str">
            <v>Czech/ ASO Dukla Brno</v>
          </cell>
        </row>
        <row r="22">
          <cell r="A22">
            <v>18</v>
          </cell>
          <cell r="B22" t="str">
            <v>Ptáčník</v>
          </cell>
          <cell r="C22" t="str">
            <v>Adam</v>
          </cell>
          <cell r="D22" t="str">
            <v>Czech/ ASO Dukla Brno</v>
          </cell>
        </row>
        <row r="23">
          <cell r="A23">
            <v>19</v>
          </cell>
          <cell r="B23" t="str">
            <v>Bábek</v>
          </cell>
          <cell r="C23" t="str">
            <v>Tomáš</v>
          </cell>
          <cell r="D23" t="str">
            <v>Czech/ ASO Dukla Brno</v>
          </cell>
        </row>
        <row r="24">
          <cell r="A24">
            <v>20</v>
          </cell>
          <cell r="B24" t="str">
            <v>Vyvoda</v>
          </cell>
          <cell r="C24" t="str">
            <v>Jakub</v>
          </cell>
          <cell r="D24" t="str">
            <v>Czech/ ASO Dukla Brno</v>
          </cell>
        </row>
        <row r="25">
          <cell r="A25">
            <v>21</v>
          </cell>
          <cell r="B25" t="str">
            <v>Kuczyński </v>
          </cell>
          <cell r="C25" t="str">
            <v>Kamil</v>
          </cell>
          <cell r="D25" t="str">
            <v>Polen/ Polish National Team</v>
          </cell>
        </row>
        <row r="26">
          <cell r="A26">
            <v>22</v>
          </cell>
          <cell r="B26" t="str">
            <v>Bielecki</v>
          </cell>
          <cell r="C26" t="str">
            <v>Maciej</v>
          </cell>
          <cell r="D26" t="str">
            <v>Polen/ Polish National Team</v>
          </cell>
        </row>
        <row r="27">
          <cell r="A27">
            <v>23</v>
          </cell>
          <cell r="B27" t="str">
            <v>Zieliński </v>
          </cell>
          <cell r="C27" t="str">
            <v>Damian</v>
          </cell>
          <cell r="D27" t="str">
            <v>Polen/ Polish National Team</v>
          </cell>
        </row>
        <row r="28">
          <cell r="A28">
            <v>24</v>
          </cell>
          <cell r="B28" t="str">
            <v>Kardzaś </v>
          </cell>
          <cell r="C28" t="str">
            <v>Lucjusz</v>
          </cell>
          <cell r="D28" t="str">
            <v>Polen/ Polish National Team</v>
          </cell>
        </row>
        <row r="29">
          <cell r="A29">
            <v>25</v>
          </cell>
        </row>
        <row r="30">
          <cell r="A30">
            <v>26</v>
          </cell>
          <cell r="B30" t="str">
            <v>Drejgier </v>
          </cell>
          <cell r="C30" t="str">
            <v>Grzegorz</v>
          </cell>
          <cell r="D30" t="str">
            <v>Polen/ Polish National Team</v>
          </cell>
        </row>
        <row r="31">
          <cell r="A31">
            <v>27</v>
          </cell>
        </row>
        <row r="32">
          <cell r="A32">
            <v>28</v>
          </cell>
          <cell r="B32" t="str">
            <v>Opasewicz</v>
          </cell>
          <cell r="C32" t="str">
            <v> Adrian</v>
          </cell>
          <cell r="D32" t="str">
            <v>Polen/ Polish National Team</v>
          </cell>
        </row>
        <row r="33">
          <cell r="A33">
            <v>29</v>
          </cell>
        </row>
        <row r="34">
          <cell r="A34">
            <v>30</v>
          </cell>
          <cell r="B34" t="str">
            <v>Sarnecki</v>
          </cell>
          <cell r="C34" t="str">
            <v>Rafal</v>
          </cell>
          <cell r="D34" t="str">
            <v>Polen/ ALKS “STAL–Ocetix-Iglotex” Grudziądz </v>
          </cell>
        </row>
        <row r="35">
          <cell r="A35">
            <v>31</v>
          </cell>
          <cell r="B35" t="str">
            <v>Maksel</v>
          </cell>
          <cell r="C35" t="str">
            <v>Krzysztof </v>
          </cell>
          <cell r="D35" t="str">
            <v>Polen/ ALKS “STAL–Ocetix-Iglotex” Grudziądz </v>
          </cell>
        </row>
        <row r="36">
          <cell r="A36">
            <v>32</v>
          </cell>
          <cell r="B36" t="str">
            <v>Lipa</v>
          </cell>
          <cell r="C36" t="str">
            <v>Mateusz</v>
          </cell>
          <cell r="D36" t="str">
            <v>Polen/ ALKS “STAL–Ocetix-Iglotex” Grudziądz </v>
          </cell>
        </row>
        <row r="37">
          <cell r="A37">
            <v>33</v>
          </cell>
          <cell r="B37" t="str">
            <v>Moczynski</v>
          </cell>
          <cell r="C37" t="str">
            <v>Maciej</v>
          </cell>
          <cell r="D37" t="str">
            <v>Polen/KK TARNOVIA Tarnowo Podgórne </v>
          </cell>
        </row>
        <row r="38">
          <cell r="A38">
            <v>34</v>
          </cell>
          <cell r="B38" t="str">
            <v>Dansen</v>
          </cell>
          <cell r="C38" t="str">
            <v>David</v>
          </cell>
          <cell r="D38" t="str">
            <v>Schweiz/ProTer Focus TrackTeam</v>
          </cell>
        </row>
        <row r="39">
          <cell r="A39">
            <v>35</v>
          </cell>
          <cell r="B39" t="str">
            <v>Suter</v>
          </cell>
          <cell r="C39" t="str">
            <v>Florian</v>
          </cell>
          <cell r="D39" t="str">
            <v>Schweiz/ProTer Focus TrackTeam</v>
          </cell>
        </row>
        <row r="40">
          <cell r="A40">
            <v>36</v>
          </cell>
          <cell r="B40" t="str">
            <v>Nef</v>
          </cell>
          <cell r="C40" t="str">
            <v>Raphael</v>
          </cell>
          <cell r="D40" t="str">
            <v>Schweiz/ProTer Focus TrackTeam</v>
          </cell>
        </row>
        <row r="41">
          <cell r="A41">
            <v>37</v>
          </cell>
          <cell r="B41" t="str">
            <v>Lafargue</v>
          </cell>
          <cell r="C41" t="str">
            <v>Quentin</v>
          </cell>
          <cell r="D41" t="str">
            <v>Frankreich/ France National Team</v>
          </cell>
        </row>
        <row r="42">
          <cell r="A42">
            <v>38</v>
          </cell>
          <cell r="B42" t="str">
            <v>Conord</v>
          </cell>
          <cell r="C42" t="str">
            <v>Charlie</v>
          </cell>
          <cell r="D42" t="str">
            <v>Frankreich/ France National Team</v>
          </cell>
        </row>
        <row r="43">
          <cell r="A43">
            <v>39</v>
          </cell>
          <cell r="B43" t="str">
            <v>Edelin</v>
          </cell>
          <cell r="C43" t="str">
            <v>Benjamin</v>
          </cell>
          <cell r="D43" t="str">
            <v>Frankreich/ France National Team</v>
          </cell>
        </row>
        <row r="44">
          <cell r="A44">
            <v>40</v>
          </cell>
        </row>
        <row r="45">
          <cell r="A45" t="str">
            <v>Jugend, Frauen </v>
          </cell>
        </row>
        <row r="46">
          <cell r="A46">
            <v>41</v>
          </cell>
          <cell r="B46" t="str">
            <v>Vogel</v>
          </cell>
          <cell r="C46" t="str">
            <v>Kristina</v>
          </cell>
          <cell r="D46" t="str">
            <v>Team ERDGAS.2012</v>
          </cell>
        </row>
        <row r="47">
          <cell r="A47">
            <v>42</v>
          </cell>
          <cell r="B47" t="str">
            <v>Borkowska</v>
          </cell>
          <cell r="C47" t="str">
            <v>Dominika</v>
          </cell>
          <cell r="D47" t="str">
            <v>Polen/ KK TARNOVIA Tarnowo Podgórne </v>
          </cell>
        </row>
        <row r="48">
          <cell r="A48">
            <v>43</v>
          </cell>
          <cell r="B48" t="str">
            <v>Clair</v>
          </cell>
          <cell r="C48" t="str">
            <v>Sandie</v>
          </cell>
          <cell r="D48" t="str">
            <v>Frankreich/ France National Team</v>
          </cell>
        </row>
        <row r="49">
          <cell r="A49">
            <v>44</v>
          </cell>
          <cell r="B49" t="str">
            <v>Cueff</v>
          </cell>
          <cell r="C49" t="str">
            <v>Virginie</v>
          </cell>
          <cell r="D49" t="str">
            <v>Frankreich/ France National Team</v>
          </cell>
        </row>
        <row r="50">
          <cell r="A50">
            <v>45</v>
          </cell>
        </row>
        <row r="51">
          <cell r="A51">
            <v>46</v>
          </cell>
          <cell r="B51" t="str">
            <v>Turkov</v>
          </cell>
          <cell r="C51" t="str">
            <v>Ivan</v>
          </cell>
          <cell r="D51" t="str">
            <v>Gubener Radsport</v>
          </cell>
        </row>
        <row r="52">
          <cell r="A52">
            <v>47</v>
          </cell>
          <cell r="B52" t="str">
            <v>Meißner</v>
          </cell>
          <cell r="C52" t="str">
            <v>Moritz</v>
          </cell>
          <cell r="D52" t="str">
            <v>RSC Cottbus</v>
          </cell>
        </row>
        <row r="53">
          <cell r="A53">
            <v>48</v>
          </cell>
          <cell r="B53" t="str">
            <v>Schröter</v>
          </cell>
          <cell r="C53" t="str">
            <v>Nik</v>
          </cell>
          <cell r="D53" t="str">
            <v>RSC Cottbus</v>
          </cell>
        </row>
        <row r="54">
          <cell r="A54">
            <v>49</v>
          </cell>
          <cell r="B54" t="str">
            <v>Heyn</v>
          </cell>
          <cell r="C54" t="str">
            <v>Tobias</v>
          </cell>
          <cell r="D54" t="str">
            <v>Gubener Radsport</v>
          </cell>
        </row>
        <row r="55">
          <cell r="A55">
            <v>50</v>
          </cell>
          <cell r="B55" t="str">
            <v>Marx</v>
          </cell>
          <cell r="C55" t="str">
            <v>Luc</v>
          </cell>
          <cell r="D55" t="str">
            <v>RV Mehlingen</v>
          </cell>
        </row>
        <row r="56">
          <cell r="A56">
            <v>51</v>
          </cell>
          <cell r="B56" t="str">
            <v>Reiß</v>
          </cell>
          <cell r="C56" t="str">
            <v>Aaron</v>
          </cell>
          <cell r="D56" t="str">
            <v>RSV Stelzenberg</v>
          </cell>
        </row>
        <row r="57">
          <cell r="A57">
            <v>52</v>
          </cell>
          <cell r="B57" t="str">
            <v>Grottker</v>
          </cell>
          <cell r="C57" t="str">
            <v>Dirk</v>
          </cell>
          <cell r="D57" t="str">
            <v>RC Friesenheim</v>
          </cell>
        </row>
        <row r="58">
          <cell r="A58">
            <v>53</v>
          </cell>
          <cell r="B58" t="str">
            <v>Siegl</v>
          </cell>
          <cell r="C58" t="str">
            <v>Pascal</v>
          </cell>
          <cell r="D58" t="str">
            <v>Dresdner SC</v>
          </cell>
        </row>
        <row r="59">
          <cell r="A59">
            <v>54</v>
          </cell>
          <cell r="B59" t="str">
            <v>Riedel</v>
          </cell>
          <cell r="C59" t="str">
            <v>Dominic</v>
          </cell>
          <cell r="D59" t="str">
            <v>ESC Lok Zwickau</v>
          </cell>
        </row>
        <row r="60">
          <cell r="A60">
            <v>55</v>
          </cell>
          <cell r="B60" t="str">
            <v>Franz</v>
          </cell>
          <cell r="C60" t="str">
            <v>Alexander</v>
          </cell>
          <cell r="D60" t="str">
            <v>RSC Pfeil Wernigerode</v>
          </cell>
        </row>
        <row r="61">
          <cell r="A61">
            <v>56</v>
          </cell>
        </row>
        <row r="62">
          <cell r="A62">
            <v>57</v>
          </cell>
          <cell r="B62" t="str">
            <v>Fick</v>
          </cell>
          <cell r="C62" t="str">
            <v>Andreas</v>
          </cell>
          <cell r="D62" t="str">
            <v>Palmberg Track Cycling Team</v>
          </cell>
        </row>
        <row r="63">
          <cell r="A63">
            <v>58</v>
          </cell>
          <cell r="B63" t="str">
            <v>Kuntermann</v>
          </cell>
          <cell r="C63" t="str">
            <v>Lukas</v>
          </cell>
          <cell r="D63" t="str">
            <v>Palmberg Track Cycling Team</v>
          </cell>
        </row>
        <row r="64">
          <cell r="A64">
            <v>59</v>
          </cell>
          <cell r="B64" t="str">
            <v>Ribbeck</v>
          </cell>
          <cell r="C64" t="str">
            <v>Tilman</v>
          </cell>
          <cell r="D64" t="str">
            <v>Palmberg Track Cycling Team</v>
          </cell>
        </row>
        <row r="65">
          <cell r="A65">
            <v>60</v>
          </cell>
          <cell r="B65" t="str">
            <v>Anklam</v>
          </cell>
          <cell r="C65" t="str">
            <v>Dominique</v>
          </cell>
          <cell r="D65" t="str">
            <v>HSG Uni Greifswald</v>
          </cell>
        </row>
        <row r="66">
          <cell r="A66">
            <v>61</v>
          </cell>
          <cell r="B66" t="str">
            <v>Junek </v>
          </cell>
          <cell r="C66" t="str">
            <v>Josef</v>
          </cell>
          <cell r="D66" t="str">
            <v>Czech/ ASO Dukla Brno</v>
          </cell>
        </row>
        <row r="67">
          <cell r="A67">
            <v>62</v>
          </cell>
          <cell r="B67" t="str">
            <v>Cechman</v>
          </cell>
          <cell r="C67" t="str">
            <v>Martin</v>
          </cell>
          <cell r="D67" t="str">
            <v>Czech/ ASO Dukla Brno</v>
          </cell>
        </row>
        <row r="68">
          <cell r="A68" t="str">
            <v>Junioren</v>
          </cell>
        </row>
        <row r="69">
          <cell r="A69">
            <v>70</v>
          </cell>
          <cell r="B69" t="str">
            <v>Peine </v>
          </cell>
          <cell r="C69" t="str">
            <v>Eric</v>
          </cell>
          <cell r="D69" t="str">
            <v>RSC Cottbus</v>
          </cell>
        </row>
        <row r="70">
          <cell r="A70">
            <v>71</v>
          </cell>
          <cell r="B70" t="str">
            <v>Thieme</v>
          </cell>
          <cell r="C70" t="str">
            <v>Steve</v>
          </cell>
          <cell r="D70" t="str">
            <v>RSC Cottbus</v>
          </cell>
        </row>
        <row r="71">
          <cell r="A71">
            <v>72</v>
          </cell>
          <cell r="B71" t="str">
            <v>Rahn</v>
          </cell>
          <cell r="C71" t="str">
            <v>Patryk</v>
          </cell>
          <cell r="D71" t="str">
            <v>RSC Cottbus</v>
          </cell>
        </row>
        <row r="72">
          <cell r="A72">
            <v>73</v>
          </cell>
        </row>
        <row r="73">
          <cell r="A73">
            <v>74</v>
          </cell>
          <cell r="B73" t="str">
            <v>Dörnbach</v>
          </cell>
          <cell r="C73" t="str">
            <v>Maximilian</v>
          </cell>
          <cell r="D73" t="str">
            <v>Project TeamSpirit Erfurt</v>
          </cell>
        </row>
        <row r="74">
          <cell r="A74">
            <v>75</v>
          </cell>
          <cell r="B74" t="str">
            <v>Keuchel </v>
          </cell>
          <cell r="C74" t="str">
            <v>Johannes</v>
          </cell>
          <cell r="D74" t="str">
            <v>Palmberg Track Cycling Team</v>
          </cell>
        </row>
        <row r="75">
          <cell r="A75">
            <v>76</v>
          </cell>
          <cell r="B75" t="str">
            <v>Ober</v>
          </cell>
          <cell r="C75" t="str">
            <v>Henry</v>
          </cell>
          <cell r="D75" t="str">
            <v>Palmberg Track Cycling Team</v>
          </cell>
        </row>
        <row r="76">
          <cell r="A76">
            <v>77</v>
          </cell>
          <cell r="B76" t="str">
            <v>Richter</v>
          </cell>
          <cell r="C76" t="str">
            <v>Maximilian</v>
          </cell>
          <cell r="D76" t="str">
            <v>Palmberg Track Cycling Team</v>
          </cell>
        </row>
        <row r="77">
          <cell r="A77">
            <v>78</v>
          </cell>
          <cell r="B77" t="str">
            <v>Zabel</v>
          </cell>
          <cell r="C77" t="str">
            <v>Thomas</v>
          </cell>
          <cell r="D77" t="str">
            <v>Palmberg Track Cycling Team</v>
          </cell>
        </row>
        <row r="78">
          <cell r="A78">
            <v>79</v>
          </cell>
          <cell r="B78" t="str">
            <v>Scheinpflug</v>
          </cell>
          <cell r="C78" t="str">
            <v>Udo</v>
          </cell>
          <cell r="D78" t="str">
            <v>Chemnitzer PSV</v>
          </cell>
        </row>
        <row r="79">
          <cell r="A79">
            <v>80</v>
          </cell>
          <cell r="B79" t="str">
            <v>Rockel</v>
          </cell>
          <cell r="C79" t="str">
            <v>Tobias</v>
          </cell>
          <cell r="D79" t="str">
            <v>SSV Heidenau</v>
          </cell>
        </row>
        <row r="80">
          <cell r="A80">
            <v>81</v>
          </cell>
          <cell r="B80" t="str">
            <v>May</v>
          </cell>
          <cell r="C80" t="str">
            <v>Jan</v>
          </cell>
          <cell r="D80" t="str">
            <v>RV Edelweiß Kandel</v>
          </cell>
        </row>
        <row r="81">
          <cell r="A81">
            <v>82</v>
          </cell>
          <cell r="B81" t="str">
            <v>Groger</v>
          </cell>
          <cell r="C81" t="str">
            <v>Robert</v>
          </cell>
          <cell r="D81" t="str">
            <v>Semper Berlin</v>
          </cell>
        </row>
        <row r="82">
          <cell r="A82">
            <v>83</v>
          </cell>
          <cell r="B82" t="str">
            <v>Vik</v>
          </cell>
          <cell r="C82" t="str">
            <v>Pavel</v>
          </cell>
          <cell r="D82" t="str">
            <v>Czech/ ASO Dukla Brno</v>
          </cell>
        </row>
        <row r="83">
          <cell r="A83">
            <v>84</v>
          </cell>
          <cell r="B83" t="str">
            <v>Janošek</v>
          </cell>
          <cell r="C83" t="str">
            <v>Jiří</v>
          </cell>
          <cell r="D83" t="str">
            <v>Czech/ ASO Dukla Brno</v>
          </cell>
        </row>
        <row r="84">
          <cell r="A84">
            <v>85</v>
          </cell>
          <cell r="B84" t="str">
            <v>Fanta</v>
          </cell>
          <cell r="C84" t="str">
            <v>Jiří</v>
          </cell>
          <cell r="D84" t="str">
            <v>Czech/ ASO Dukla Brno</v>
          </cell>
        </row>
        <row r="85">
          <cell r="A85">
            <v>86</v>
          </cell>
          <cell r="B85" t="str">
            <v>Snášel </v>
          </cell>
          <cell r="C85" t="str">
            <v>Jaroslav</v>
          </cell>
          <cell r="D85" t="str">
            <v>Czech/ ASO Dukla Brno</v>
          </cell>
        </row>
        <row r="86">
          <cell r="A86">
            <v>87</v>
          </cell>
          <cell r="B86" t="str">
            <v>Stecko</v>
          </cell>
          <cell r="C86" t="str">
            <v> Jakub  </v>
          </cell>
          <cell r="D86" t="str">
            <v>Polen/ Polish National Team</v>
          </cell>
        </row>
        <row r="87">
          <cell r="A87">
            <v>88</v>
          </cell>
          <cell r="B87" t="str">
            <v>Kobyłecki</v>
          </cell>
          <cell r="C87" t="str">
            <v> Adrian </v>
          </cell>
          <cell r="D87" t="str">
            <v>Polen/ Polish National Team</v>
          </cell>
        </row>
        <row r="88">
          <cell r="A88">
            <v>89</v>
          </cell>
          <cell r="B88" t="str">
            <v>Rudyk</v>
          </cell>
          <cell r="C88" t="str">
            <v> Mateusz  </v>
          </cell>
          <cell r="D88" t="str">
            <v>Polen/ Polish National Team</v>
          </cell>
        </row>
        <row r="89">
          <cell r="A89">
            <v>90</v>
          </cell>
          <cell r="B89" t="str">
            <v>Rajkowski </v>
          </cell>
          <cell r="C89" t="str">
            <v>Patryk </v>
          </cell>
          <cell r="D89" t="str">
            <v>Polen/ Polish National Team</v>
          </cell>
        </row>
        <row r="90">
          <cell r="A90">
            <v>91</v>
          </cell>
          <cell r="B90" t="str">
            <v>Sacharuk </v>
          </cell>
          <cell r="C90" t="str">
            <v>Łukasz </v>
          </cell>
          <cell r="D90" t="str">
            <v>Polen/ Polish National Team</v>
          </cell>
        </row>
        <row r="91">
          <cell r="A91">
            <v>92</v>
          </cell>
          <cell r="B91" t="str">
            <v>Kolasiński</v>
          </cell>
          <cell r="C91" t="str">
            <v> Rafał </v>
          </cell>
          <cell r="D91" t="str">
            <v>Polen/ Polish National Team</v>
          </cell>
        </row>
        <row r="92">
          <cell r="A92">
            <v>93</v>
          </cell>
        </row>
        <row r="93">
          <cell r="A93">
            <v>94</v>
          </cell>
          <cell r="B93" t="str">
            <v>Ślesicki</v>
          </cell>
          <cell r="C93" t="str">
            <v> Kamil </v>
          </cell>
          <cell r="D93" t="str">
            <v>Polen/ Polish National Team</v>
          </cell>
        </row>
        <row r="94">
          <cell r="A94">
            <v>95</v>
          </cell>
        </row>
        <row r="95">
          <cell r="A95">
            <v>96</v>
          </cell>
          <cell r="B95" t="str">
            <v>Matuszak  </v>
          </cell>
          <cell r="C95" t="str">
            <v>Patryk</v>
          </cell>
          <cell r="D95" t="str">
            <v>Polen/ Polish National Team</v>
          </cell>
        </row>
        <row r="96">
          <cell r="A96">
            <v>97</v>
          </cell>
          <cell r="B96" t="str">
            <v>Rechberger</v>
          </cell>
          <cell r="C96" t="str">
            <v>Julian</v>
          </cell>
          <cell r="D96" t="str">
            <v>Österreich/ ARBÖ-RAPSO-Knittelfeld</v>
          </cell>
        </row>
        <row r="97">
          <cell r="A97">
            <v>98</v>
          </cell>
        </row>
        <row r="98">
          <cell r="A98">
            <v>99</v>
          </cell>
        </row>
        <row r="99">
          <cell r="A99">
            <v>100</v>
          </cell>
        </row>
        <row r="100">
          <cell r="A100" t="str">
            <v>Juniorinnen</v>
          </cell>
        </row>
        <row r="101">
          <cell r="A101">
            <v>110</v>
          </cell>
          <cell r="B101" t="str">
            <v>Garcarek</v>
          </cell>
          <cell r="C101" t="str">
            <v> Jagoda  </v>
          </cell>
          <cell r="D101" t="str">
            <v>Polen/ Polish National Team</v>
          </cell>
        </row>
        <row r="102">
          <cell r="A102">
            <v>111</v>
          </cell>
          <cell r="B102" t="str">
            <v>Sołgała</v>
          </cell>
          <cell r="C102" t="str">
            <v> Ola </v>
          </cell>
          <cell r="D102" t="str">
            <v>Polen/ Polish National Team</v>
          </cell>
        </row>
        <row r="103">
          <cell r="A103">
            <v>112</v>
          </cell>
          <cell r="B103" t="str">
            <v>Degrendele</v>
          </cell>
          <cell r="C103" t="str">
            <v>Nicky</v>
          </cell>
          <cell r="D103" t="str">
            <v>Belgien/Belgian National Team</v>
          </cell>
        </row>
        <row r="104">
          <cell r="A104">
            <v>113</v>
          </cell>
          <cell r="B104" t="str">
            <v>Wernmont</v>
          </cell>
          <cell r="C104" t="str">
            <v>Catherine</v>
          </cell>
          <cell r="D104" t="str">
            <v>Belgien/Belgian National Team</v>
          </cell>
        </row>
        <row r="105">
          <cell r="A105">
            <v>114</v>
          </cell>
        </row>
        <row r="106">
          <cell r="A106">
            <v>115</v>
          </cell>
        </row>
        <row r="107">
          <cell r="A107">
            <v>116</v>
          </cell>
        </row>
        <row r="108">
          <cell r="A108" t="str">
            <v>weibl. Jugend</v>
          </cell>
        </row>
        <row r="109">
          <cell r="A109">
            <v>120</v>
          </cell>
          <cell r="B109" t="str">
            <v>Grabosch</v>
          </cell>
          <cell r="C109" t="str">
            <v>Pauline</v>
          </cell>
          <cell r="D109" t="str">
            <v>RSV Osterweddingen</v>
          </cell>
        </row>
        <row r="110">
          <cell r="A110">
            <v>121</v>
          </cell>
        </row>
        <row r="111">
          <cell r="A111">
            <v>122</v>
          </cell>
          <cell r="B111" t="str">
            <v>Pohl</v>
          </cell>
          <cell r="C111" t="str">
            <v>Nele</v>
          </cell>
          <cell r="D111" t="str">
            <v>RSC Cottbus</v>
          </cell>
        </row>
        <row r="112">
          <cell r="A112">
            <v>123</v>
          </cell>
          <cell r="B112" t="str">
            <v>Masnik</v>
          </cell>
          <cell r="C112" t="str">
            <v>Marie-Luise</v>
          </cell>
          <cell r="D112" t="str">
            <v>RK Endpurt Cottbus 09</v>
          </cell>
        </row>
        <row r="113">
          <cell r="A113">
            <v>124</v>
          </cell>
          <cell r="B113" t="str">
            <v>Franke</v>
          </cell>
          <cell r="C113" t="str">
            <v>Charline</v>
          </cell>
          <cell r="D113" t="str">
            <v>RSC Turbine Erfurt</v>
          </cell>
        </row>
        <row r="114">
          <cell r="A114">
            <v>125</v>
          </cell>
          <cell r="B114" t="str">
            <v>Kintzel</v>
          </cell>
          <cell r="C114" t="str">
            <v>Clara</v>
          </cell>
          <cell r="D114" t="str">
            <v>RSC Turbine Erfurt</v>
          </cell>
        </row>
        <row r="115">
          <cell r="A115">
            <v>126</v>
          </cell>
          <cell r="B115" t="str">
            <v>Hofmann</v>
          </cell>
          <cell r="C115" t="str">
            <v>Jenny</v>
          </cell>
          <cell r="D115" t="str">
            <v>SV Sömmerda</v>
          </cell>
        </row>
        <row r="116">
          <cell r="A116">
            <v>127</v>
          </cell>
          <cell r="B116" t="str">
            <v>Lindner</v>
          </cell>
          <cell r="C116" t="str">
            <v>Francis</v>
          </cell>
          <cell r="D116" t="str">
            <v>Dresdner SC</v>
          </cell>
        </row>
        <row r="117">
          <cell r="A117">
            <v>128</v>
          </cell>
          <cell r="B117" t="str">
            <v>Winkelblech</v>
          </cell>
          <cell r="C117" t="str">
            <v>Monique</v>
          </cell>
          <cell r="D117" t="str">
            <v>RC Silberpils Bellheim</v>
          </cell>
        </row>
        <row r="118">
          <cell r="A118">
            <v>129</v>
          </cell>
          <cell r="B118" t="str">
            <v>Friedrich</v>
          </cell>
          <cell r="C118" t="str">
            <v>Lea Sophie</v>
          </cell>
          <cell r="D118" t="str">
            <v>Radsportteam Dassow</v>
          </cell>
        </row>
        <row r="119">
          <cell r="A119">
            <v>130</v>
          </cell>
        </row>
        <row r="120">
          <cell r="A120">
            <v>131</v>
          </cell>
          <cell r="B120" t="str">
            <v>Kankovska</v>
          </cell>
          <cell r="C120" t="str">
            <v>Sara</v>
          </cell>
          <cell r="D120" t="str">
            <v>Czech/ ASO Dukla Brno</v>
          </cell>
        </row>
        <row r="121">
          <cell r="A121">
            <v>132</v>
          </cell>
          <cell r="B121" t="str">
            <v>Srutkova</v>
          </cell>
          <cell r="C121" t="str">
            <v>Natalie</v>
          </cell>
          <cell r="D121" t="str">
            <v>Czech/ ASO Dukla Brno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zoomScale="75" zoomScaleNormal="75" zoomScalePageLayoutView="0" workbookViewId="0" topLeftCell="A19">
      <selection activeCell="J36" sqref="J36"/>
    </sheetView>
  </sheetViews>
  <sheetFormatPr defaultColWidth="11.57421875" defaultRowHeight="12.75"/>
  <cols>
    <col min="1" max="1" width="7.140625" style="120" customWidth="1"/>
    <col min="2" max="2" width="13.28125" style="51" customWidth="1"/>
    <col min="3" max="3" width="14.28125" style="51" customWidth="1"/>
    <col min="4" max="4" width="33.57421875" style="121" customWidth="1"/>
    <col min="5" max="5" width="15.57421875" style="120" customWidth="1"/>
    <col min="6" max="6" width="12.421875" style="51" customWidth="1"/>
    <col min="7" max="7" width="14.57421875" style="51" customWidth="1"/>
    <col min="8" max="8" width="15.00390625" style="51" customWidth="1"/>
    <col min="9" max="16384" width="11.57421875" style="51" customWidth="1"/>
  </cols>
  <sheetData>
    <row r="1" spans="1:6" ht="47.25" customHeight="1">
      <c r="A1" s="170" t="s">
        <v>50</v>
      </c>
      <c r="B1" s="170"/>
      <c r="C1" s="170"/>
      <c r="D1" s="170"/>
      <c r="E1" s="170"/>
      <c r="F1" s="50"/>
    </row>
    <row r="2" spans="1:6" ht="32.25" customHeight="1">
      <c r="A2" s="171" t="s">
        <v>51</v>
      </c>
      <c r="B2" s="171"/>
      <c r="C2" s="171"/>
      <c r="D2" s="171"/>
      <c r="E2" s="171"/>
      <c r="F2" s="50"/>
    </row>
    <row r="3" spans="1:6" ht="21.75" customHeight="1">
      <c r="A3" s="53" t="s">
        <v>7</v>
      </c>
      <c r="B3" s="52"/>
      <c r="C3" s="52"/>
      <c r="D3" s="52"/>
      <c r="E3" s="52"/>
      <c r="F3" s="54"/>
    </row>
    <row r="4" spans="1:6" ht="24.75" customHeight="1">
      <c r="A4" s="55" t="s">
        <v>52</v>
      </c>
      <c r="B4" s="56" t="s">
        <v>5</v>
      </c>
      <c r="C4" s="56" t="s">
        <v>4</v>
      </c>
      <c r="D4" s="56" t="s">
        <v>53</v>
      </c>
      <c r="E4" s="57"/>
      <c r="F4" s="58"/>
    </row>
    <row r="5" spans="1:6" ht="12.75" customHeight="1">
      <c r="A5" s="59">
        <v>1</v>
      </c>
      <c r="B5" s="60" t="s">
        <v>54</v>
      </c>
      <c r="C5" s="60" t="s">
        <v>55</v>
      </c>
      <c r="D5" s="61" t="s">
        <v>56</v>
      </c>
      <c r="E5" s="61" t="s">
        <v>57</v>
      </c>
      <c r="F5" s="62"/>
    </row>
    <row r="6" spans="1:6" ht="12.75" customHeight="1">
      <c r="A6" s="63">
        <v>2</v>
      </c>
      <c r="B6" s="64" t="s">
        <v>58</v>
      </c>
      <c r="C6" s="64" t="s">
        <v>59</v>
      </c>
      <c r="D6" s="61" t="s">
        <v>56</v>
      </c>
      <c r="E6" s="60" t="s">
        <v>60</v>
      </c>
      <c r="F6" s="62"/>
    </row>
    <row r="7" spans="1:6" ht="12.75" customHeight="1">
      <c r="A7" s="59">
        <v>3</v>
      </c>
      <c r="B7" s="60" t="s">
        <v>61</v>
      </c>
      <c r="C7" s="60" t="s">
        <v>62</v>
      </c>
      <c r="D7" s="61" t="s">
        <v>56</v>
      </c>
      <c r="E7" s="61" t="s">
        <v>63</v>
      </c>
      <c r="F7" s="62"/>
    </row>
    <row r="8" spans="1:6" ht="12.75" customHeight="1">
      <c r="A8" s="63">
        <v>4</v>
      </c>
      <c r="B8" s="60" t="s">
        <v>64</v>
      </c>
      <c r="C8" s="60" t="s">
        <v>65</v>
      </c>
      <c r="D8" s="60" t="s">
        <v>66</v>
      </c>
      <c r="E8" s="61" t="s">
        <v>67</v>
      </c>
      <c r="F8" s="62"/>
    </row>
    <row r="9" spans="1:6" ht="12.75" customHeight="1">
      <c r="A9" s="63">
        <v>5</v>
      </c>
      <c r="B9" s="60" t="s">
        <v>68</v>
      </c>
      <c r="C9" s="60" t="s">
        <v>69</v>
      </c>
      <c r="D9" s="60" t="s">
        <v>66</v>
      </c>
      <c r="E9" s="60" t="s">
        <v>70</v>
      </c>
      <c r="F9" s="62"/>
    </row>
    <row r="10" spans="1:6" ht="12.75" customHeight="1">
      <c r="A10" s="59">
        <v>6</v>
      </c>
      <c r="B10" s="64" t="s">
        <v>71</v>
      </c>
      <c r="C10" s="64" t="s">
        <v>72</v>
      </c>
      <c r="D10" s="60" t="s">
        <v>66</v>
      </c>
      <c r="E10" s="60" t="s">
        <v>73</v>
      </c>
      <c r="F10" s="62"/>
    </row>
    <row r="11" spans="1:6" ht="12.75" customHeight="1">
      <c r="A11" s="63">
        <v>7</v>
      </c>
      <c r="B11" s="60" t="s">
        <v>74</v>
      </c>
      <c r="C11" s="60" t="s">
        <v>75</v>
      </c>
      <c r="D11" s="60" t="s">
        <v>76</v>
      </c>
      <c r="E11" s="65" t="s">
        <v>77</v>
      </c>
      <c r="F11" s="62"/>
    </row>
    <row r="12" spans="1:6" ht="12.75" customHeight="1">
      <c r="A12" s="63">
        <v>8</v>
      </c>
      <c r="B12" s="60" t="s">
        <v>78</v>
      </c>
      <c r="C12" s="60" t="s">
        <v>79</v>
      </c>
      <c r="D12" s="60" t="s">
        <v>76</v>
      </c>
      <c r="E12" s="61" t="s">
        <v>80</v>
      </c>
      <c r="F12" s="62"/>
    </row>
    <row r="13" spans="1:7" ht="12.75" customHeight="1">
      <c r="A13" s="59">
        <v>9</v>
      </c>
      <c r="B13" s="64" t="s">
        <v>81</v>
      </c>
      <c r="C13" s="64" t="s">
        <v>82</v>
      </c>
      <c r="D13" s="61" t="s">
        <v>83</v>
      </c>
      <c r="E13" s="61" t="s">
        <v>84</v>
      </c>
      <c r="F13" s="62"/>
      <c r="G13" s="66"/>
    </row>
    <row r="14" spans="1:6" ht="12.75" customHeight="1">
      <c r="A14" s="63">
        <v>10</v>
      </c>
      <c r="B14" s="65" t="s">
        <v>85</v>
      </c>
      <c r="C14" s="65" t="s">
        <v>86</v>
      </c>
      <c r="D14" s="61" t="s">
        <v>83</v>
      </c>
      <c r="E14" s="65" t="s">
        <v>87</v>
      </c>
      <c r="F14" s="67"/>
    </row>
    <row r="15" spans="1:6" ht="12.75" customHeight="1">
      <c r="A15" s="63">
        <v>11</v>
      </c>
      <c r="B15" s="65" t="s">
        <v>88</v>
      </c>
      <c r="C15" s="65" t="s">
        <v>89</v>
      </c>
      <c r="D15" s="68" t="s">
        <v>90</v>
      </c>
      <c r="E15" s="65" t="s">
        <v>91</v>
      </c>
      <c r="F15" s="67"/>
    </row>
    <row r="16" spans="1:6" ht="12.75" customHeight="1">
      <c r="A16" s="59">
        <v>12</v>
      </c>
      <c r="B16" s="60" t="s">
        <v>92</v>
      </c>
      <c r="C16" s="60" t="s">
        <v>72</v>
      </c>
      <c r="D16" s="69" t="s">
        <v>93</v>
      </c>
      <c r="E16" s="70" t="s">
        <v>94</v>
      </c>
      <c r="F16" s="67"/>
    </row>
    <row r="17" spans="1:6" ht="12.75" customHeight="1">
      <c r="A17" s="63">
        <v>13</v>
      </c>
      <c r="B17" s="61" t="s">
        <v>95</v>
      </c>
      <c r="C17" s="61" t="s">
        <v>96</v>
      </c>
      <c r="D17" s="60" t="s">
        <v>97</v>
      </c>
      <c r="E17" s="61" t="s">
        <v>98</v>
      </c>
      <c r="F17" s="62"/>
    </row>
    <row r="18" spans="1:6" ht="12.75" customHeight="1">
      <c r="A18" s="63">
        <v>14</v>
      </c>
      <c r="B18" s="61" t="s">
        <v>99</v>
      </c>
      <c r="C18" s="61" t="s">
        <v>100</v>
      </c>
      <c r="D18" s="60" t="s">
        <v>101</v>
      </c>
      <c r="E18" s="61" t="s">
        <v>102</v>
      </c>
      <c r="F18" s="62"/>
    </row>
    <row r="19" spans="1:7" ht="12.75" customHeight="1">
      <c r="A19" s="59">
        <v>15</v>
      </c>
      <c r="B19" s="60" t="s">
        <v>103</v>
      </c>
      <c r="C19" s="61" t="s">
        <v>104</v>
      </c>
      <c r="D19" s="60" t="s">
        <v>105</v>
      </c>
      <c r="E19" s="61" t="s">
        <v>106</v>
      </c>
      <c r="F19" s="62"/>
      <c r="G19" s="71"/>
    </row>
    <row r="20" spans="1:7" ht="12.75" customHeight="1">
      <c r="A20" s="63">
        <v>16</v>
      </c>
      <c r="B20" s="70" t="s">
        <v>107</v>
      </c>
      <c r="C20" s="70" t="s">
        <v>108</v>
      </c>
      <c r="D20" s="60" t="s">
        <v>105</v>
      </c>
      <c r="E20" s="61" t="s">
        <v>109</v>
      </c>
      <c r="F20" s="62"/>
      <c r="G20" s="71"/>
    </row>
    <row r="21" spans="1:7" ht="12.75" customHeight="1">
      <c r="A21" s="63">
        <v>17</v>
      </c>
      <c r="B21" s="72" t="s">
        <v>110</v>
      </c>
      <c r="C21" s="72" t="s">
        <v>111</v>
      </c>
      <c r="D21" s="60" t="s">
        <v>105</v>
      </c>
      <c r="E21" s="61" t="s">
        <v>112</v>
      </c>
      <c r="F21" s="62"/>
      <c r="G21" s="71"/>
    </row>
    <row r="22" spans="1:7" ht="12.75" customHeight="1">
      <c r="A22" s="59">
        <v>18</v>
      </c>
      <c r="B22" s="61" t="s">
        <v>113</v>
      </c>
      <c r="C22" s="61" t="s">
        <v>114</v>
      </c>
      <c r="D22" s="60" t="s">
        <v>105</v>
      </c>
      <c r="E22" s="61" t="s">
        <v>115</v>
      </c>
      <c r="F22" s="62"/>
      <c r="G22" s="71"/>
    </row>
    <row r="23" spans="1:7" ht="12.75" customHeight="1">
      <c r="A23" s="63">
        <v>19</v>
      </c>
      <c r="B23" s="61" t="s">
        <v>116</v>
      </c>
      <c r="C23" s="61" t="s">
        <v>117</v>
      </c>
      <c r="D23" s="60" t="s">
        <v>105</v>
      </c>
      <c r="E23" s="61" t="s">
        <v>118</v>
      </c>
      <c r="F23" s="62"/>
      <c r="G23" s="71"/>
    </row>
    <row r="24" spans="1:7" ht="12.75" customHeight="1">
      <c r="A24" s="63">
        <v>20</v>
      </c>
      <c r="B24" s="61" t="s">
        <v>119</v>
      </c>
      <c r="C24" s="61" t="s">
        <v>120</v>
      </c>
      <c r="D24" s="60" t="s">
        <v>105</v>
      </c>
      <c r="E24" s="61" t="s">
        <v>121</v>
      </c>
      <c r="F24" s="62"/>
      <c r="G24" s="71"/>
    </row>
    <row r="25" spans="1:7" ht="12.75" customHeight="1">
      <c r="A25" s="59">
        <v>21</v>
      </c>
      <c r="B25" s="61" t="s">
        <v>122</v>
      </c>
      <c r="C25" s="61" t="s">
        <v>123</v>
      </c>
      <c r="D25" s="73" t="s">
        <v>124</v>
      </c>
      <c r="E25" s="60" t="s">
        <v>125</v>
      </c>
      <c r="F25" s="62"/>
      <c r="G25" s="71"/>
    </row>
    <row r="26" spans="1:7" ht="12.75" customHeight="1">
      <c r="A26" s="63">
        <v>22</v>
      </c>
      <c r="B26" s="72" t="s">
        <v>126</v>
      </c>
      <c r="C26" s="72" t="s">
        <v>127</v>
      </c>
      <c r="D26" s="73" t="s">
        <v>124</v>
      </c>
      <c r="E26" s="60" t="s">
        <v>128</v>
      </c>
      <c r="F26" s="62"/>
      <c r="G26" s="71"/>
    </row>
    <row r="27" spans="1:7" ht="12.75" customHeight="1">
      <c r="A27" s="63">
        <v>23</v>
      </c>
      <c r="B27" s="60" t="s">
        <v>129</v>
      </c>
      <c r="C27" s="61" t="s">
        <v>130</v>
      </c>
      <c r="D27" s="73" t="s">
        <v>124</v>
      </c>
      <c r="E27" s="60" t="s">
        <v>131</v>
      </c>
      <c r="F27" s="62"/>
      <c r="G27" s="71"/>
    </row>
    <row r="28" spans="1:7" ht="12.75" customHeight="1">
      <c r="A28" s="63">
        <v>24</v>
      </c>
      <c r="B28" s="60" t="s">
        <v>132</v>
      </c>
      <c r="C28" s="72" t="s">
        <v>133</v>
      </c>
      <c r="D28" s="73" t="s">
        <v>124</v>
      </c>
      <c r="E28" s="60" t="s">
        <v>134</v>
      </c>
      <c r="F28" s="62"/>
      <c r="G28" s="71"/>
    </row>
    <row r="29" spans="1:7" ht="12.75" customHeight="1">
      <c r="A29" s="59">
        <v>25</v>
      </c>
      <c r="B29" s="60"/>
      <c r="C29" s="65"/>
      <c r="D29" s="73"/>
      <c r="E29" s="60"/>
      <c r="F29" s="62"/>
      <c r="G29" s="71"/>
    </row>
    <row r="30" spans="1:7" ht="12.75" customHeight="1">
      <c r="A30" s="63">
        <v>26</v>
      </c>
      <c r="B30" s="60" t="s">
        <v>135</v>
      </c>
      <c r="C30" s="74" t="s">
        <v>136</v>
      </c>
      <c r="D30" s="73" t="s">
        <v>124</v>
      </c>
      <c r="E30" s="60" t="s">
        <v>137</v>
      </c>
      <c r="F30" s="62"/>
      <c r="G30" s="71"/>
    </row>
    <row r="31" spans="1:7" ht="12.75" customHeight="1">
      <c r="A31" s="63">
        <v>27</v>
      </c>
      <c r="B31" s="60"/>
      <c r="C31" s="60"/>
      <c r="D31" s="73"/>
      <c r="E31" s="60"/>
      <c r="F31" s="75"/>
      <c r="G31" s="71"/>
    </row>
    <row r="32" spans="1:7" ht="12.75" customHeight="1">
      <c r="A32" s="63">
        <v>28</v>
      </c>
      <c r="B32" s="60" t="s">
        <v>138</v>
      </c>
      <c r="C32" s="69" t="s">
        <v>139</v>
      </c>
      <c r="D32" s="73" t="s">
        <v>124</v>
      </c>
      <c r="E32" s="60" t="s">
        <v>140</v>
      </c>
      <c r="F32" s="75"/>
      <c r="G32" s="71"/>
    </row>
    <row r="33" spans="1:7" ht="12.75" customHeight="1">
      <c r="A33" s="59">
        <v>29</v>
      </c>
      <c r="B33" s="60"/>
      <c r="C33" s="60"/>
      <c r="D33" s="73"/>
      <c r="E33" s="60"/>
      <c r="F33" s="75"/>
      <c r="G33" s="71"/>
    </row>
    <row r="34" spans="1:7" ht="12.75" customHeight="1">
      <c r="A34" s="63">
        <v>30</v>
      </c>
      <c r="B34" s="60" t="s">
        <v>141</v>
      </c>
      <c r="C34" s="60" t="s">
        <v>142</v>
      </c>
      <c r="D34" s="60" t="s">
        <v>143</v>
      </c>
      <c r="E34" s="60" t="s">
        <v>144</v>
      </c>
      <c r="F34" s="75"/>
      <c r="G34" s="71"/>
    </row>
    <row r="35" spans="1:7" ht="12.75" customHeight="1">
      <c r="A35" s="63">
        <v>31</v>
      </c>
      <c r="B35" s="60" t="s">
        <v>145</v>
      </c>
      <c r="C35" s="60" t="s">
        <v>146</v>
      </c>
      <c r="D35" s="60" t="s">
        <v>143</v>
      </c>
      <c r="E35" s="60" t="s">
        <v>147</v>
      </c>
      <c r="F35" s="75"/>
      <c r="G35" s="76"/>
    </row>
    <row r="36" spans="1:6" ht="12.75" customHeight="1">
      <c r="A36" s="63">
        <v>32</v>
      </c>
      <c r="B36" s="60" t="s">
        <v>148</v>
      </c>
      <c r="C36" s="60" t="s">
        <v>149</v>
      </c>
      <c r="D36" s="60" t="s">
        <v>143</v>
      </c>
      <c r="E36" s="60" t="s">
        <v>150</v>
      </c>
      <c r="F36" s="75"/>
    </row>
    <row r="37" spans="1:8" ht="12.75" customHeight="1">
      <c r="A37" s="59">
        <v>33</v>
      </c>
      <c r="B37" s="60" t="s">
        <v>151</v>
      </c>
      <c r="C37" s="60" t="s">
        <v>127</v>
      </c>
      <c r="D37" s="61" t="s">
        <v>152</v>
      </c>
      <c r="E37" s="60" t="s">
        <v>153</v>
      </c>
      <c r="F37" s="75"/>
      <c r="G37" s="76"/>
      <c r="H37" s="58"/>
    </row>
    <row r="38" spans="1:7" ht="12.75" customHeight="1">
      <c r="A38" s="63">
        <v>34</v>
      </c>
      <c r="B38" s="60" t="s">
        <v>154</v>
      </c>
      <c r="C38" s="60" t="s">
        <v>104</v>
      </c>
      <c r="D38" s="60" t="s">
        <v>155</v>
      </c>
      <c r="E38" s="60" t="s">
        <v>156</v>
      </c>
      <c r="F38" s="75"/>
      <c r="G38" s="58"/>
    </row>
    <row r="39" spans="1:8" ht="12.75" customHeight="1">
      <c r="A39" s="63">
        <v>35</v>
      </c>
      <c r="B39" s="60" t="s">
        <v>157</v>
      </c>
      <c r="C39" s="60" t="s">
        <v>158</v>
      </c>
      <c r="D39" s="60" t="s">
        <v>155</v>
      </c>
      <c r="E39" s="60" t="s">
        <v>159</v>
      </c>
      <c r="F39" s="75"/>
      <c r="G39" s="77"/>
      <c r="H39" s="78"/>
    </row>
    <row r="40" spans="1:7" ht="12.75" customHeight="1">
      <c r="A40" s="63">
        <v>36</v>
      </c>
      <c r="B40" s="60" t="s">
        <v>160</v>
      </c>
      <c r="C40" s="60" t="s">
        <v>161</v>
      </c>
      <c r="D40" s="60" t="s">
        <v>155</v>
      </c>
      <c r="E40" s="60" t="s">
        <v>159</v>
      </c>
      <c r="F40" s="75"/>
      <c r="G40" s="79"/>
    </row>
    <row r="41" spans="1:7" ht="12.75" customHeight="1">
      <c r="A41" s="63">
        <v>37</v>
      </c>
      <c r="B41" s="60" t="s">
        <v>162</v>
      </c>
      <c r="C41" s="60" t="s">
        <v>163</v>
      </c>
      <c r="D41" s="60" t="s">
        <v>164</v>
      </c>
      <c r="E41" s="60" t="s">
        <v>165</v>
      </c>
      <c r="F41" s="75"/>
      <c r="G41" s="79"/>
    </row>
    <row r="42" spans="1:7" ht="12.75" customHeight="1">
      <c r="A42" s="63">
        <v>38</v>
      </c>
      <c r="B42" s="60" t="s">
        <v>166</v>
      </c>
      <c r="C42" s="60" t="s">
        <v>167</v>
      </c>
      <c r="D42" s="60" t="s">
        <v>164</v>
      </c>
      <c r="E42" s="60" t="s">
        <v>168</v>
      </c>
      <c r="F42" s="75"/>
      <c r="G42" s="79"/>
    </row>
    <row r="43" spans="1:7" ht="12.75" customHeight="1">
      <c r="A43" s="63">
        <v>39</v>
      </c>
      <c r="B43" s="60" t="s">
        <v>169</v>
      </c>
      <c r="C43" s="60" t="s">
        <v>170</v>
      </c>
      <c r="D43" s="60" t="s">
        <v>164</v>
      </c>
      <c r="E43" s="60" t="s">
        <v>171</v>
      </c>
      <c r="F43" s="75"/>
      <c r="G43" s="79"/>
    </row>
    <row r="44" spans="1:7" ht="12.75" customHeight="1">
      <c r="A44" s="63">
        <v>40</v>
      </c>
      <c r="B44" s="60"/>
      <c r="C44" s="60"/>
      <c r="D44" s="60"/>
      <c r="E44" s="60"/>
      <c r="F44" s="62"/>
      <c r="G44" s="78"/>
    </row>
    <row r="45" spans="1:7" ht="12.75" customHeight="1">
      <c r="A45" s="80" t="s">
        <v>172</v>
      </c>
      <c r="B45" s="81"/>
      <c r="C45" s="81"/>
      <c r="D45" s="81"/>
      <c r="E45" s="81"/>
      <c r="F45" s="82"/>
      <c r="G45" s="83"/>
    </row>
    <row r="46" spans="1:6" ht="12.75" customHeight="1">
      <c r="A46" s="84">
        <v>41</v>
      </c>
      <c r="B46" s="85" t="s">
        <v>173</v>
      </c>
      <c r="C46" s="85" t="s">
        <v>174</v>
      </c>
      <c r="D46" s="86" t="s">
        <v>56</v>
      </c>
      <c r="E46" s="85" t="s">
        <v>175</v>
      </c>
      <c r="F46" s="87" t="s">
        <v>176</v>
      </c>
    </row>
    <row r="47" spans="1:6" ht="12.75" customHeight="1">
      <c r="A47" s="84">
        <v>42</v>
      </c>
      <c r="B47" s="88" t="s">
        <v>177</v>
      </c>
      <c r="C47" s="86" t="s">
        <v>178</v>
      </c>
      <c r="D47" s="86" t="s">
        <v>179</v>
      </c>
      <c r="E47" s="86" t="s">
        <v>180</v>
      </c>
      <c r="F47" s="87" t="s">
        <v>176</v>
      </c>
    </row>
    <row r="48" spans="1:6" ht="12.75" customHeight="1">
      <c r="A48" s="84">
        <v>43</v>
      </c>
      <c r="B48" s="86" t="s">
        <v>181</v>
      </c>
      <c r="C48" s="86" t="s">
        <v>182</v>
      </c>
      <c r="D48" s="85" t="s">
        <v>164</v>
      </c>
      <c r="E48" s="86" t="s">
        <v>183</v>
      </c>
      <c r="F48" s="87" t="s">
        <v>176</v>
      </c>
    </row>
    <row r="49" spans="1:6" ht="12.75" customHeight="1">
      <c r="A49" s="84">
        <v>44</v>
      </c>
      <c r="B49" s="86" t="s">
        <v>184</v>
      </c>
      <c r="C49" s="86" t="s">
        <v>185</v>
      </c>
      <c r="D49" s="85" t="s">
        <v>164</v>
      </c>
      <c r="E49" s="86" t="s">
        <v>186</v>
      </c>
      <c r="F49" s="87" t="s">
        <v>176</v>
      </c>
    </row>
    <row r="50" spans="1:6" ht="12.75" customHeight="1">
      <c r="A50" s="84">
        <v>45</v>
      </c>
      <c r="B50" s="89"/>
      <c r="C50" s="89"/>
      <c r="D50" s="89"/>
      <c r="E50" s="89"/>
      <c r="F50" s="87"/>
    </row>
    <row r="51" spans="1:6" ht="12.75" customHeight="1">
      <c r="A51" s="84">
        <v>46</v>
      </c>
      <c r="B51" s="89" t="s">
        <v>187</v>
      </c>
      <c r="C51" s="89" t="s">
        <v>188</v>
      </c>
      <c r="D51" s="89" t="s">
        <v>189</v>
      </c>
      <c r="E51" s="89" t="s">
        <v>190</v>
      </c>
      <c r="F51" s="87" t="s">
        <v>191</v>
      </c>
    </row>
    <row r="52" spans="1:6" ht="12.75" customHeight="1">
      <c r="A52" s="84">
        <v>47</v>
      </c>
      <c r="B52" s="89" t="s">
        <v>192</v>
      </c>
      <c r="C52" s="89" t="s">
        <v>193</v>
      </c>
      <c r="D52" s="89" t="s">
        <v>194</v>
      </c>
      <c r="E52" s="89" t="s">
        <v>195</v>
      </c>
      <c r="F52" s="87" t="s">
        <v>191</v>
      </c>
    </row>
    <row r="53" spans="1:6" ht="12.75" customHeight="1">
      <c r="A53" s="84">
        <v>48</v>
      </c>
      <c r="B53" s="90" t="s">
        <v>196</v>
      </c>
      <c r="C53" s="90" t="s">
        <v>197</v>
      </c>
      <c r="D53" s="90" t="s">
        <v>194</v>
      </c>
      <c r="E53" s="90" t="s">
        <v>198</v>
      </c>
      <c r="F53" s="87" t="s">
        <v>191</v>
      </c>
    </row>
    <row r="54" spans="1:6" ht="12.75" customHeight="1">
      <c r="A54" s="84">
        <v>49</v>
      </c>
      <c r="B54" s="90" t="s">
        <v>199</v>
      </c>
      <c r="C54" s="90" t="s">
        <v>79</v>
      </c>
      <c r="D54" s="90" t="s">
        <v>189</v>
      </c>
      <c r="E54" s="90" t="s">
        <v>200</v>
      </c>
      <c r="F54" s="87" t="s">
        <v>191</v>
      </c>
    </row>
    <row r="55" spans="1:6" ht="12.75" customHeight="1">
      <c r="A55" s="84">
        <v>50</v>
      </c>
      <c r="B55" s="89" t="s">
        <v>201</v>
      </c>
      <c r="C55" s="89" t="s">
        <v>202</v>
      </c>
      <c r="D55" s="89" t="s">
        <v>203</v>
      </c>
      <c r="E55" s="89" t="s">
        <v>204</v>
      </c>
      <c r="F55" s="87" t="s">
        <v>191</v>
      </c>
    </row>
    <row r="56" spans="1:6" ht="12.75" customHeight="1">
      <c r="A56" s="84">
        <v>51</v>
      </c>
      <c r="B56" s="89" t="s">
        <v>205</v>
      </c>
      <c r="C56" s="89" t="s">
        <v>206</v>
      </c>
      <c r="D56" s="89" t="s">
        <v>207</v>
      </c>
      <c r="E56" s="89" t="s">
        <v>208</v>
      </c>
      <c r="F56" s="87" t="s">
        <v>191</v>
      </c>
    </row>
    <row r="57" spans="1:6" ht="12.75" customHeight="1">
      <c r="A57" s="84">
        <v>52</v>
      </c>
      <c r="B57" s="89" t="s">
        <v>209</v>
      </c>
      <c r="C57" s="90" t="s">
        <v>210</v>
      </c>
      <c r="D57" s="89" t="s">
        <v>211</v>
      </c>
      <c r="E57" s="89" t="s">
        <v>212</v>
      </c>
      <c r="F57" s="87" t="s">
        <v>191</v>
      </c>
    </row>
    <row r="58" spans="1:6" ht="12.75" customHeight="1">
      <c r="A58" s="84">
        <v>53</v>
      </c>
      <c r="B58" s="89" t="s">
        <v>213</v>
      </c>
      <c r="C58" s="89" t="s">
        <v>214</v>
      </c>
      <c r="D58" s="89" t="s">
        <v>215</v>
      </c>
      <c r="E58" s="89" t="s">
        <v>216</v>
      </c>
      <c r="F58" s="87" t="s">
        <v>191</v>
      </c>
    </row>
    <row r="59" spans="1:6" ht="12.75" customHeight="1">
      <c r="A59" s="84">
        <v>54</v>
      </c>
      <c r="B59" s="89" t="s">
        <v>217</v>
      </c>
      <c r="C59" s="89" t="s">
        <v>218</v>
      </c>
      <c r="D59" s="91" t="s">
        <v>219</v>
      </c>
      <c r="E59" s="89" t="s">
        <v>220</v>
      </c>
      <c r="F59" s="87" t="s">
        <v>191</v>
      </c>
    </row>
    <row r="60" spans="1:10" ht="12.75" customHeight="1">
      <c r="A60" s="84">
        <v>55</v>
      </c>
      <c r="B60" s="89" t="s">
        <v>221</v>
      </c>
      <c r="C60" s="89" t="s">
        <v>222</v>
      </c>
      <c r="D60" s="89" t="s">
        <v>223</v>
      </c>
      <c r="E60" s="89" t="s">
        <v>224</v>
      </c>
      <c r="F60" s="87" t="s">
        <v>191</v>
      </c>
      <c r="G60" s="92"/>
      <c r="H60" s="93"/>
      <c r="I60" s="94"/>
      <c r="J60" s="94"/>
    </row>
    <row r="61" spans="1:10" ht="12.75" customHeight="1">
      <c r="A61" s="84">
        <v>56</v>
      </c>
      <c r="B61" s="89"/>
      <c r="C61" s="89"/>
      <c r="D61" s="89"/>
      <c r="E61" s="89"/>
      <c r="F61" s="87"/>
      <c r="G61" s="94"/>
      <c r="H61" s="93"/>
      <c r="I61" s="94"/>
      <c r="J61" s="94"/>
    </row>
    <row r="62" spans="1:10" ht="12.75" customHeight="1">
      <c r="A62" s="84">
        <v>57</v>
      </c>
      <c r="B62" s="89" t="s">
        <v>225</v>
      </c>
      <c r="C62" s="89" t="s">
        <v>100</v>
      </c>
      <c r="D62" s="95" t="s">
        <v>226</v>
      </c>
      <c r="E62" s="96" t="s">
        <v>227</v>
      </c>
      <c r="F62" s="87" t="s">
        <v>191</v>
      </c>
      <c r="G62" s="94"/>
      <c r="H62" s="93"/>
      <c r="I62" s="94"/>
      <c r="J62" s="94"/>
    </row>
    <row r="63" spans="1:10" ht="12.75" customHeight="1">
      <c r="A63" s="84">
        <v>58</v>
      </c>
      <c r="B63" s="89" t="s">
        <v>228</v>
      </c>
      <c r="C63" s="89" t="s">
        <v>229</v>
      </c>
      <c r="D63" s="95" t="s">
        <v>226</v>
      </c>
      <c r="E63" s="96" t="s">
        <v>230</v>
      </c>
      <c r="F63" s="87" t="s">
        <v>191</v>
      </c>
      <c r="G63" s="94"/>
      <c r="H63" s="93"/>
      <c r="I63" s="94"/>
      <c r="J63" s="94"/>
    </row>
    <row r="64" spans="1:10" ht="12.75" customHeight="1">
      <c r="A64" s="84">
        <v>59</v>
      </c>
      <c r="B64" s="89" t="s">
        <v>231</v>
      </c>
      <c r="C64" s="89" t="s">
        <v>232</v>
      </c>
      <c r="D64" s="95" t="s">
        <v>226</v>
      </c>
      <c r="E64" s="96" t="s">
        <v>233</v>
      </c>
      <c r="F64" s="87" t="s">
        <v>191</v>
      </c>
      <c r="G64" s="94"/>
      <c r="H64" s="93"/>
      <c r="I64" s="97"/>
      <c r="J64" s="97"/>
    </row>
    <row r="65" spans="1:10" ht="12.75" customHeight="1">
      <c r="A65" s="84">
        <v>60</v>
      </c>
      <c r="B65" s="89" t="s">
        <v>234</v>
      </c>
      <c r="C65" s="89" t="s">
        <v>235</v>
      </c>
      <c r="D65" s="81" t="s">
        <v>236</v>
      </c>
      <c r="E65" s="98" t="s">
        <v>237</v>
      </c>
      <c r="F65" s="87"/>
      <c r="G65" s="94"/>
      <c r="H65" s="93"/>
      <c r="I65" s="94"/>
      <c r="J65" s="94"/>
    </row>
    <row r="66" spans="1:10" ht="12.75" customHeight="1">
      <c r="A66" s="84">
        <v>61</v>
      </c>
      <c r="B66" s="89" t="s">
        <v>238</v>
      </c>
      <c r="C66" s="89" t="s">
        <v>239</v>
      </c>
      <c r="D66" s="89" t="s">
        <v>105</v>
      </c>
      <c r="E66" s="96" t="s">
        <v>240</v>
      </c>
      <c r="F66" s="87" t="s">
        <v>191</v>
      </c>
      <c r="G66" s="94"/>
      <c r="H66" s="93"/>
      <c r="I66" s="94"/>
      <c r="J66" s="94"/>
    </row>
    <row r="67" spans="1:10" ht="12.75" customHeight="1">
      <c r="A67" s="84">
        <v>62</v>
      </c>
      <c r="B67" s="89" t="s">
        <v>241</v>
      </c>
      <c r="C67" s="89" t="s">
        <v>242</v>
      </c>
      <c r="D67" s="89" t="s">
        <v>105</v>
      </c>
      <c r="E67" s="96" t="s">
        <v>243</v>
      </c>
      <c r="F67" s="87" t="s">
        <v>191</v>
      </c>
      <c r="G67" s="94"/>
      <c r="H67" s="93"/>
      <c r="I67" s="94"/>
      <c r="J67" s="94"/>
    </row>
    <row r="68" spans="1:10" ht="12.75" customHeight="1">
      <c r="A68" s="80" t="s">
        <v>244</v>
      </c>
      <c r="B68" s="90"/>
      <c r="C68" s="90"/>
      <c r="D68" s="90"/>
      <c r="E68" s="96"/>
      <c r="F68" s="82"/>
      <c r="G68" s="94"/>
      <c r="H68" s="93"/>
      <c r="I68" s="94"/>
      <c r="J68" s="94"/>
    </row>
    <row r="69" spans="1:10" ht="12.75" customHeight="1">
      <c r="A69" s="99">
        <v>70</v>
      </c>
      <c r="B69" s="89" t="s">
        <v>245</v>
      </c>
      <c r="C69" s="89" t="s">
        <v>69</v>
      </c>
      <c r="D69" s="89" t="s">
        <v>194</v>
      </c>
      <c r="E69" s="96" t="s">
        <v>246</v>
      </c>
      <c r="F69" s="82"/>
      <c r="G69" s="94"/>
      <c r="H69" s="93"/>
      <c r="I69" s="94"/>
      <c r="J69" s="94"/>
    </row>
    <row r="70" spans="1:10" ht="12.75" customHeight="1">
      <c r="A70" s="99">
        <v>71</v>
      </c>
      <c r="B70" s="89" t="s">
        <v>247</v>
      </c>
      <c r="C70" s="89" t="s">
        <v>248</v>
      </c>
      <c r="D70" s="89" t="s">
        <v>194</v>
      </c>
      <c r="E70" s="96" t="s">
        <v>249</v>
      </c>
      <c r="F70" s="100"/>
      <c r="G70" s="94"/>
      <c r="H70" s="93"/>
      <c r="J70" s="94"/>
    </row>
    <row r="71" spans="1:10" ht="12.75" customHeight="1">
      <c r="A71" s="99">
        <v>72</v>
      </c>
      <c r="B71" s="89" t="s">
        <v>250</v>
      </c>
      <c r="C71" s="89" t="s">
        <v>251</v>
      </c>
      <c r="D71" s="89" t="s">
        <v>194</v>
      </c>
      <c r="E71" s="96" t="s">
        <v>252</v>
      </c>
      <c r="F71" s="100"/>
      <c r="G71" s="94"/>
      <c r="I71" s="94"/>
      <c r="J71" s="94"/>
    </row>
    <row r="72" spans="1:10" ht="12.75" customHeight="1">
      <c r="A72" s="99">
        <v>73</v>
      </c>
      <c r="B72" s="89"/>
      <c r="C72" s="90"/>
      <c r="D72" s="89"/>
      <c r="E72" s="96"/>
      <c r="F72" s="100"/>
      <c r="G72" s="92"/>
      <c r="H72" s="93"/>
      <c r="I72" s="94"/>
      <c r="J72" s="94"/>
    </row>
    <row r="73" spans="1:10" ht="12.75" customHeight="1">
      <c r="A73" s="99">
        <v>74</v>
      </c>
      <c r="B73" s="101" t="s">
        <v>253</v>
      </c>
      <c r="C73" s="101" t="s">
        <v>55</v>
      </c>
      <c r="D73" s="102" t="s">
        <v>90</v>
      </c>
      <c r="E73" s="96" t="s">
        <v>246</v>
      </c>
      <c r="F73" s="103"/>
      <c r="G73" s="94"/>
      <c r="H73" s="93"/>
      <c r="I73" s="94"/>
      <c r="J73" s="94"/>
    </row>
    <row r="74" spans="1:10" ht="12.75" customHeight="1">
      <c r="A74" s="99">
        <v>75</v>
      </c>
      <c r="B74" s="101" t="s">
        <v>254</v>
      </c>
      <c r="C74" s="101" t="s">
        <v>255</v>
      </c>
      <c r="D74" s="95" t="s">
        <v>226</v>
      </c>
      <c r="E74" s="104" t="s">
        <v>256</v>
      </c>
      <c r="F74" s="103"/>
      <c r="G74" s="94"/>
      <c r="H74" s="94"/>
      <c r="I74" s="94"/>
      <c r="J74" s="94"/>
    </row>
    <row r="75" spans="1:10" ht="12.75" customHeight="1">
      <c r="A75" s="99">
        <v>76</v>
      </c>
      <c r="B75" s="101" t="s">
        <v>257</v>
      </c>
      <c r="C75" s="101" t="s">
        <v>258</v>
      </c>
      <c r="D75" s="95" t="s">
        <v>226</v>
      </c>
      <c r="E75" s="104" t="s">
        <v>259</v>
      </c>
      <c r="F75" s="103"/>
      <c r="G75" s="94"/>
      <c r="H75" s="93"/>
      <c r="I75" s="94"/>
      <c r="J75" s="94"/>
    </row>
    <row r="76" spans="1:10" ht="12.75" customHeight="1">
      <c r="A76" s="99">
        <v>77</v>
      </c>
      <c r="B76" s="89" t="s">
        <v>260</v>
      </c>
      <c r="C76" s="89" t="s">
        <v>55</v>
      </c>
      <c r="D76" s="95" t="s">
        <v>226</v>
      </c>
      <c r="E76" s="96" t="s">
        <v>261</v>
      </c>
      <c r="F76" s="103"/>
      <c r="G76" s="94"/>
      <c r="H76" s="93"/>
      <c r="I76" s="94"/>
      <c r="J76" s="94"/>
    </row>
    <row r="77" spans="1:10" ht="12.75" customHeight="1">
      <c r="A77" s="99">
        <v>78</v>
      </c>
      <c r="B77" s="89" t="s">
        <v>262</v>
      </c>
      <c r="C77" s="89" t="s">
        <v>263</v>
      </c>
      <c r="D77" s="95" t="s">
        <v>226</v>
      </c>
      <c r="E77" s="96" t="s">
        <v>264</v>
      </c>
      <c r="F77" s="103"/>
      <c r="G77" s="94"/>
      <c r="H77" s="93"/>
      <c r="I77" s="94"/>
      <c r="J77" s="94"/>
    </row>
    <row r="78" spans="1:10" ht="12.75" customHeight="1">
      <c r="A78" s="99">
        <v>79</v>
      </c>
      <c r="B78" s="89" t="s">
        <v>265</v>
      </c>
      <c r="C78" s="89" t="s">
        <v>266</v>
      </c>
      <c r="D78" s="89" t="s">
        <v>83</v>
      </c>
      <c r="E78" s="89" t="s">
        <v>267</v>
      </c>
      <c r="F78" s="103"/>
      <c r="G78" s="94"/>
      <c r="H78" s="93"/>
      <c r="I78" s="94"/>
      <c r="J78" s="94"/>
    </row>
    <row r="79" spans="1:6" ht="12.75" customHeight="1">
      <c r="A79" s="99">
        <v>80</v>
      </c>
      <c r="B79" s="101" t="s">
        <v>268</v>
      </c>
      <c r="C79" s="105" t="s">
        <v>79</v>
      </c>
      <c r="D79" s="91" t="s">
        <v>269</v>
      </c>
      <c r="E79" s="105" t="s">
        <v>270</v>
      </c>
      <c r="F79" s="106"/>
    </row>
    <row r="80" spans="1:6" ht="12.75" customHeight="1">
      <c r="A80" s="99">
        <v>81</v>
      </c>
      <c r="B80" s="101" t="s">
        <v>271</v>
      </c>
      <c r="C80" s="101" t="s">
        <v>272</v>
      </c>
      <c r="D80" s="81" t="s">
        <v>273</v>
      </c>
      <c r="E80" s="81" t="s">
        <v>274</v>
      </c>
      <c r="F80" s="103"/>
    </row>
    <row r="81" spans="1:6" ht="12.75" customHeight="1">
      <c r="A81" s="99">
        <v>82</v>
      </c>
      <c r="B81" s="89" t="s">
        <v>275</v>
      </c>
      <c r="C81" s="89" t="s">
        <v>72</v>
      </c>
      <c r="D81" s="89" t="s">
        <v>276</v>
      </c>
      <c r="E81" s="81" t="s">
        <v>277</v>
      </c>
      <c r="F81" s="103"/>
    </row>
    <row r="82" spans="1:6" ht="12.75" customHeight="1">
      <c r="A82" s="99">
        <v>83</v>
      </c>
      <c r="B82" s="89" t="s">
        <v>278</v>
      </c>
      <c r="C82" s="89" t="s">
        <v>108</v>
      </c>
      <c r="D82" s="89" t="s">
        <v>105</v>
      </c>
      <c r="E82" s="89" t="s">
        <v>279</v>
      </c>
      <c r="F82" s="107"/>
    </row>
    <row r="83" spans="1:6" ht="12.75" customHeight="1">
      <c r="A83" s="99">
        <v>84</v>
      </c>
      <c r="B83" s="89" t="s">
        <v>280</v>
      </c>
      <c r="C83" s="89" t="s">
        <v>281</v>
      </c>
      <c r="D83" s="89" t="s">
        <v>105</v>
      </c>
      <c r="E83" s="89" t="s">
        <v>282</v>
      </c>
      <c r="F83" s="103"/>
    </row>
    <row r="84" spans="1:6" ht="12.75" customHeight="1">
      <c r="A84" s="99">
        <v>85</v>
      </c>
      <c r="B84" s="89" t="s">
        <v>283</v>
      </c>
      <c r="C84" s="89" t="s">
        <v>281</v>
      </c>
      <c r="D84" s="89" t="s">
        <v>105</v>
      </c>
      <c r="E84" s="89" t="s">
        <v>284</v>
      </c>
      <c r="F84" s="103"/>
    </row>
    <row r="85" spans="1:6" ht="12.75" customHeight="1">
      <c r="A85" s="99">
        <v>86</v>
      </c>
      <c r="B85" s="108" t="s">
        <v>285</v>
      </c>
      <c r="C85" s="108" t="s">
        <v>286</v>
      </c>
      <c r="D85" s="89" t="s">
        <v>105</v>
      </c>
      <c r="E85" s="89" t="s">
        <v>287</v>
      </c>
      <c r="F85" s="103"/>
    </row>
    <row r="86" spans="1:6" ht="12.75" customHeight="1">
      <c r="A86" s="99">
        <v>87</v>
      </c>
      <c r="B86" s="89" t="s">
        <v>288</v>
      </c>
      <c r="C86" s="108" t="s">
        <v>289</v>
      </c>
      <c r="D86" s="91" t="s">
        <v>124</v>
      </c>
      <c r="E86" s="89" t="s">
        <v>290</v>
      </c>
      <c r="F86" s="103"/>
    </row>
    <row r="87" spans="1:6" ht="12.75" customHeight="1">
      <c r="A87" s="99">
        <v>88</v>
      </c>
      <c r="B87" s="89" t="s">
        <v>291</v>
      </c>
      <c r="C87" s="90" t="s">
        <v>292</v>
      </c>
      <c r="D87" s="91" t="s">
        <v>124</v>
      </c>
      <c r="E87" s="89" t="s">
        <v>293</v>
      </c>
      <c r="F87" s="103"/>
    </row>
    <row r="88" spans="1:6" ht="12.75" customHeight="1">
      <c r="A88" s="99">
        <v>89</v>
      </c>
      <c r="B88" s="89" t="s">
        <v>294</v>
      </c>
      <c r="C88" s="108" t="s">
        <v>295</v>
      </c>
      <c r="D88" s="91" t="s">
        <v>124</v>
      </c>
      <c r="E88" s="89" t="s">
        <v>296</v>
      </c>
      <c r="F88" s="103"/>
    </row>
    <row r="89" spans="1:6" ht="12.75" customHeight="1">
      <c r="A89" s="99">
        <v>90</v>
      </c>
      <c r="B89" s="89" t="s">
        <v>297</v>
      </c>
      <c r="C89" s="108" t="s">
        <v>298</v>
      </c>
      <c r="D89" s="91" t="s">
        <v>124</v>
      </c>
      <c r="E89" s="89" t="s">
        <v>299</v>
      </c>
      <c r="F89" s="103"/>
    </row>
    <row r="90" spans="1:6" ht="12.75" customHeight="1">
      <c r="A90" s="99">
        <v>91</v>
      </c>
      <c r="B90" s="89" t="s">
        <v>300</v>
      </c>
      <c r="C90" s="89" t="s">
        <v>301</v>
      </c>
      <c r="D90" s="91" t="s">
        <v>124</v>
      </c>
      <c r="E90" s="89" t="s">
        <v>302</v>
      </c>
      <c r="F90" s="103"/>
    </row>
    <row r="91" spans="1:6" ht="12.75" customHeight="1">
      <c r="A91" s="99">
        <v>92</v>
      </c>
      <c r="B91" s="89" t="s">
        <v>303</v>
      </c>
      <c r="C91" s="108" t="s">
        <v>304</v>
      </c>
      <c r="D91" s="91" t="s">
        <v>124</v>
      </c>
      <c r="E91" s="89" t="s">
        <v>305</v>
      </c>
      <c r="F91" s="103"/>
    </row>
    <row r="92" spans="1:6" ht="12.75" customHeight="1">
      <c r="A92" s="99">
        <v>93</v>
      </c>
      <c r="B92" s="89"/>
      <c r="C92" s="89"/>
      <c r="D92" s="91"/>
      <c r="E92" s="89"/>
      <c r="F92" s="103"/>
    </row>
    <row r="93" spans="1:10" ht="12.75" customHeight="1">
      <c r="A93" s="99">
        <v>94</v>
      </c>
      <c r="B93" s="89" t="s">
        <v>306</v>
      </c>
      <c r="C93" s="89" t="s">
        <v>307</v>
      </c>
      <c r="D93" s="91" t="s">
        <v>124</v>
      </c>
      <c r="E93" s="109" t="s">
        <v>308</v>
      </c>
      <c r="F93" s="103"/>
      <c r="G93" s="94"/>
      <c r="H93" s="94"/>
      <c r="I93" s="94"/>
      <c r="J93" s="94"/>
    </row>
    <row r="94" spans="1:6" ht="12.75" customHeight="1">
      <c r="A94" s="99">
        <v>95</v>
      </c>
      <c r="B94" s="89"/>
      <c r="C94" s="91"/>
      <c r="D94" s="91"/>
      <c r="E94" s="89"/>
      <c r="F94" s="103"/>
    </row>
    <row r="95" spans="1:7" ht="15" customHeight="1">
      <c r="A95" s="99">
        <v>96</v>
      </c>
      <c r="B95" s="89" t="s">
        <v>309</v>
      </c>
      <c r="C95" s="91" t="s">
        <v>251</v>
      </c>
      <c r="D95" s="91" t="s">
        <v>124</v>
      </c>
      <c r="E95" s="89" t="s">
        <v>310</v>
      </c>
      <c r="F95" s="103"/>
      <c r="G95" s="66"/>
    </row>
    <row r="96" spans="1:6" ht="12.75">
      <c r="A96" s="99">
        <v>97</v>
      </c>
      <c r="B96" s="89" t="s">
        <v>311</v>
      </c>
      <c r="C96" s="91" t="s">
        <v>312</v>
      </c>
      <c r="D96" s="91" t="s">
        <v>313</v>
      </c>
      <c r="E96" s="89" t="s">
        <v>314</v>
      </c>
      <c r="F96" s="103"/>
    </row>
    <row r="97" spans="1:7" ht="12.75">
      <c r="A97" s="99">
        <v>98</v>
      </c>
      <c r="B97" s="89"/>
      <c r="C97" s="91"/>
      <c r="D97" s="91"/>
      <c r="E97" s="89"/>
      <c r="F97" s="103"/>
      <c r="G97" s="66"/>
    </row>
    <row r="98" spans="1:6" ht="12.75">
      <c r="A98" s="99">
        <v>99</v>
      </c>
      <c r="B98" s="89"/>
      <c r="C98" s="91"/>
      <c r="D98" s="91"/>
      <c r="E98" s="89"/>
      <c r="F98" s="103"/>
    </row>
    <row r="99" spans="1:7" ht="12.75">
      <c r="A99" s="99">
        <v>100</v>
      </c>
      <c r="B99" s="89"/>
      <c r="C99" s="91"/>
      <c r="D99" s="91"/>
      <c r="E99" s="89"/>
      <c r="F99" s="103"/>
      <c r="G99" s="66"/>
    </row>
    <row r="100" spans="1:8" ht="12.75">
      <c r="A100" s="80" t="s">
        <v>315</v>
      </c>
      <c r="B100" s="89"/>
      <c r="C100" s="89"/>
      <c r="D100" s="89"/>
      <c r="E100" s="89"/>
      <c r="F100" s="103"/>
      <c r="H100" s="66"/>
    </row>
    <row r="101" spans="1:7" ht="12.75">
      <c r="A101" s="84">
        <v>110</v>
      </c>
      <c r="B101" s="81" t="s">
        <v>316</v>
      </c>
      <c r="C101" s="89" t="s">
        <v>317</v>
      </c>
      <c r="D101" s="91" t="s">
        <v>124</v>
      </c>
      <c r="E101" s="81" t="s">
        <v>318</v>
      </c>
      <c r="F101" s="103"/>
      <c r="G101" s="66"/>
    </row>
    <row r="102" spans="1:6" ht="12.75">
      <c r="A102" s="84">
        <v>111</v>
      </c>
      <c r="B102" s="81" t="s">
        <v>319</v>
      </c>
      <c r="C102" s="108" t="s">
        <v>320</v>
      </c>
      <c r="D102" s="91" t="s">
        <v>124</v>
      </c>
      <c r="E102" s="81" t="s">
        <v>321</v>
      </c>
      <c r="F102" s="82"/>
    </row>
    <row r="103" spans="1:7" ht="12.75">
      <c r="A103" s="84">
        <v>112</v>
      </c>
      <c r="B103" s="81" t="s">
        <v>322</v>
      </c>
      <c r="C103" s="108" t="s">
        <v>323</v>
      </c>
      <c r="D103" s="91" t="s">
        <v>324</v>
      </c>
      <c r="E103" s="81" t="s">
        <v>325</v>
      </c>
      <c r="F103" s="82"/>
      <c r="G103" s="66"/>
    </row>
    <row r="104" spans="1:6" ht="12.75">
      <c r="A104" s="84">
        <v>113</v>
      </c>
      <c r="B104" s="101" t="s">
        <v>326</v>
      </c>
      <c r="C104" s="101" t="s">
        <v>327</v>
      </c>
      <c r="D104" s="91" t="s">
        <v>324</v>
      </c>
      <c r="E104" s="89" t="s">
        <v>328</v>
      </c>
      <c r="F104" s="82"/>
    </row>
    <row r="105" spans="1:8" ht="12.75">
      <c r="A105" s="84">
        <v>114</v>
      </c>
      <c r="B105" s="101"/>
      <c r="C105" s="101"/>
      <c r="D105" s="101"/>
      <c r="E105" s="101"/>
      <c r="F105" s="82"/>
      <c r="H105" s="66"/>
    </row>
    <row r="106" spans="1:6" ht="12.75">
      <c r="A106" s="84">
        <v>115</v>
      </c>
      <c r="B106" s="101"/>
      <c r="C106" s="101"/>
      <c r="D106" s="101"/>
      <c r="E106" s="101"/>
      <c r="F106" s="82"/>
    </row>
    <row r="107" spans="1:8" ht="12.75">
      <c r="A107" s="84">
        <v>116</v>
      </c>
      <c r="B107" s="101"/>
      <c r="C107" s="101"/>
      <c r="D107" s="91"/>
      <c r="E107" s="89"/>
      <c r="F107" s="82"/>
      <c r="H107" s="66"/>
    </row>
    <row r="108" spans="1:6" ht="12.75">
      <c r="A108" s="110" t="s">
        <v>329</v>
      </c>
      <c r="B108" s="82"/>
      <c r="C108" s="82"/>
      <c r="D108" s="111"/>
      <c r="E108" s="112"/>
      <c r="F108" s="82"/>
    </row>
    <row r="109" spans="1:8" ht="12.75">
      <c r="A109" s="113">
        <v>120</v>
      </c>
      <c r="B109" s="89" t="s">
        <v>330</v>
      </c>
      <c r="C109" s="89" t="s">
        <v>331</v>
      </c>
      <c r="D109" s="89" t="s">
        <v>332</v>
      </c>
      <c r="E109" s="89" t="s">
        <v>333</v>
      </c>
      <c r="F109" s="82"/>
      <c r="H109" s="66"/>
    </row>
    <row r="110" spans="1:6" ht="12.75">
      <c r="A110" s="113">
        <v>121</v>
      </c>
      <c r="B110" s="114"/>
      <c r="C110" s="90"/>
      <c r="D110" s="89"/>
      <c r="E110" s="89"/>
      <c r="F110" s="82"/>
    </row>
    <row r="111" spans="1:8" ht="12.75">
      <c r="A111" s="113">
        <v>122</v>
      </c>
      <c r="B111" s="90" t="s">
        <v>334</v>
      </c>
      <c r="C111" s="90" t="s">
        <v>335</v>
      </c>
      <c r="D111" s="89" t="s">
        <v>194</v>
      </c>
      <c r="E111" s="90" t="s">
        <v>336</v>
      </c>
      <c r="F111" s="82"/>
      <c r="H111" s="66"/>
    </row>
    <row r="112" spans="1:6" ht="12.75">
      <c r="A112" s="113">
        <v>123</v>
      </c>
      <c r="B112" s="90" t="s">
        <v>337</v>
      </c>
      <c r="C112" s="90" t="s">
        <v>338</v>
      </c>
      <c r="D112" s="90" t="s">
        <v>339</v>
      </c>
      <c r="E112" s="115" t="s">
        <v>340</v>
      </c>
      <c r="F112" s="82"/>
    </row>
    <row r="113" spans="1:6" ht="12.75">
      <c r="A113" s="113">
        <v>124</v>
      </c>
      <c r="B113" s="116" t="s">
        <v>341</v>
      </c>
      <c r="C113" s="116" t="s">
        <v>342</v>
      </c>
      <c r="D113" s="81" t="s">
        <v>343</v>
      </c>
      <c r="E113" s="115" t="s">
        <v>344</v>
      </c>
      <c r="F113" s="82"/>
    </row>
    <row r="114" spans="1:6" ht="12.75">
      <c r="A114" s="113">
        <v>125</v>
      </c>
      <c r="B114" s="116" t="s">
        <v>345</v>
      </c>
      <c r="C114" s="116" t="s">
        <v>346</v>
      </c>
      <c r="D114" s="81" t="s">
        <v>343</v>
      </c>
      <c r="E114" s="115" t="s">
        <v>347</v>
      </c>
      <c r="F114" s="82"/>
    </row>
    <row r="115" spans="1:6" ht="12.75">
      <c r="A115" s="113">
        <v>126</v>
      </c>
      <c r="B115" s="117" t="s">
        <v>348</v>
      </c>
      <c r="C115" s="117" t="s">
        <v>349</v>
      </c>
      <c r="D115" s="81" t="s">
        <v>350</v>
      </c>
      <c r="E115" s="115" t="s">
        <v>351</v>
      </c>
      <c r="F115" s="82"/>
    </row>
    <row r="116" spans="1:7" ht="12.75">
      <c r="A116" s="113">
        <v>127</v>
      </c>
      <c r="B116" s="101" t="s">
        <v>352</v>
      </c>
      <c r="C116" s="101" t="s">
        <v>353</v>
      </c>
      <c r="D116" s="89" t="s">
        <v>215</v>
      </c>
      <c r="E116" s="89" t="s">
        <v>354</v>
      </c>
      <c r="F116" s="82"/>
      <c r="G116" s="66"/>
    </row>
    <row r="117" spans="1:6" ht="12.75">
      <c r="A117" s="113">
        <v>128</v>
      </c>
      <c r="B117" s="101" t="s">
        <v>355</v>
      </c>
      <c r="C117" s="101" t="s">
        <v>356</v>
      </c>
      <c r="D117" s="89" t="s">
        <v>357</v>
      </c>
      <c r="E117" s="89" t="s">
        <v>358</v>
      </c>
      <c r="F117" s="82"/>
    </row>
    <row r="118" spans="1:6" ht="12.75">
      <c r="A118" s="113">
        <v>129</v>
      </c>
      <c r="B118" s="101" t="s">
        <v>359</v>
      </c>
      <c r="C118" s="101" t="s">
        <v>360</v>
      </c>
      <c r="D118" s="89" t="s">
        <v>361</v>
      </c>
      <c r="E118" s="89" t="s">
        <v>362</v>
      </c>
      <c r="F118" s="82"/>
    </row>
    <row r="119" spans="1:6" ht="12.75">
      <c r="A119" s="113">
        <v>130</v>
      </c>
      <c r="B119" s="101"/>
      <c r="C119" s="101"/>
      <c r="D119" s="89"/>
      <c r="E119" s="89"/>
      <c r="F119" s="82"/>
    </row>
    <row r="120" spans="1:6" ht="12.75">
      <c r="A120" s="113">
        <v>131</v>
      </c>
      <c r="B120" s="101" t="s">
        <v>363</v>
      </c>
      <c r="C120" s="90" t="s">
        <v>364</v>
      </c>
      <c r="D120" s="89" t="s">
        <v>105</v>
      </c>
      <c r="E120" s="89" t="s">
        <v>365</v>
      </c>
      <c r="F120" s="82"/>
    </row>
    <row r="121" spans="1:6" ht="12.75">
      <c r="A121" s="113">
        <v>132</v>
      </c>
      <c r="B121" s="89" t="s">
        <v>366</v>
      </c>
      <c r="C121" s="89" t="s">
        <v>367</v>
      </c>
      <c r="D121" s="89" t="s">
        <v>105</v>
      </c>
      <c r="E121" s="89" t="s">
        <v>368</v>
      </c>
      <c r="F121" s="82"/>
    </row>
    <row r="122" spans="1:6" ht="12.75">
      <c r="A122" s="118"/>
      <c r="B122" s="62"/>
      <c r="C122" s="62"/>
      <c r="D122" s="119"/>
      <c r="E122" s="118"/>
      <c r="F122" s="62"/>
    </row>
    <row r="123" spans="1:6" ht="12.75">
      <c r="A123" s="118"/>
      <c r="B123" s="62"/>
      <c r="C123" s="62"/>
      <c r="D123" s="119"/>
      <c r="E123" s="118"/>
      <c r="F123" s="62"/>
    </row>
    <row r="124" spans="1:6" ht="12.75">
      <c r="A124" s="118"/>
      <c r="B124" s="62"/>
      <c r="C124" s="62"/>
      <c r="D124" s="119"/>
      <c r="E124" s="118"/>
      <c r="F124" s="62"/>
    </row>
    <row r="125" spans="1:6" ht="12.75">
      <c r="A125" s="118"/>
      <c r="B125" s="62"/>
      <c r="C125" s="62"/>
      <c r="D125" s="119"/>
      <c r="E125" s="118"/>
      <c r="F125" s="62"/>
    </row>
  </sheetData>
  <sheetProtection/>
  <mergeCells count="2">
    <mergeCell ref="A1:E1"/>
    <mergeCell ref="A2:E2"/>
  </mergeCells>
  <printOptions/>
  <pageMargins left="0.3937007874015748" right="0.3937007874015748" top="0.24" bottom="0.31" header="0.1968503937007874" footer="0.15"/>
  <pageSetup horizontalDpi="360" verticalDpi="360" orientation="portrait" paperSize="9" r:id="rId2"/>
  <headerFooter alignWithMargins="0">
    <oddHeader>&amp;C&amp;"Arial,Fett"&amp;16&amp;U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6.57421875" style="0" customWidth="1"/>
    <col min="2" max="2" width="6.00390625" style="0" customWidth="1"/>
    <col min="3" max="3" width="16.57421875" style="0" customWidth="1"/>
    <col min="4" max="4" width="17.7109375" style="0" customWidth="1"/>
    <col min="5" max="5" width="30.8515625" style="0" customWidth="1"/>
  </cols>
  <sheetData>
    <row r="1" spans="1:5" ht="81.75" customHeight="1">
      <c r="A1" s="174" t="s">
        <v>370</v>
      </c>
      <c r="B1" s="174"/>
      <c r="C1" s="174"/>
      <c r="D1" s="174"/>
      <c r="E1" s="174"/>
    </row>
    <row r="2" ht="24" customHeight="1"/>
    <row r="3" spans="1:6" ht="24" customHeight="1">
      <c r="A3" s="177" t="s">
        <v>380</v>
      </c>
      <c r="B3" s="177"/>
      <c r="C3" s="177"/>
      <c r="D3" s="177"/>
      <c r="E3" s="177"/>
      <c r="F3" s="164"/>
    </row>
    <row r="4" spans="1:6" ht="18.75" customHeight="1">
      <c r="A4" s="29" t="s">
        <v>7</v>
      </c>
      <c r="B4" s="138"/>
      <c r="C4" s="138"/>
      <c r="D4" s="138"/>
      <c r="E4" s="138"/>
      <c r="F4" s="138"/>
    </row>
    <row r="5" spans="1:6" ht="12.75" customHeight="1">
      <c r="A5" s="29" t="s">
        <v>11</v>
      </c>
      <c r="B5" s="29"/>
      <c r="C5" s="29"/>
      <c r="D5" s="29"/>
      <c r="E5" s="29"/>
      <c r="F5" s="2"/>
    </row>
    <row r="6" spans="1:5" ht="15" customHeight="1">
      <c r="A6" s="31" t="s">
        <v>12</v>
      </c>
      <c r="B6" s="31" t="s">
        <v>13</v>
      </c>
      <c r="C6" s="31" t="s">
        <v>5</v>
      </c>
      <c r="D6" s="33" t="s">
        <v>4</v>
      </c>
      <c r="E6" s="31" t="s">
        <v>3</v>
      </c>
    </row>
    <row r="7" spans="1:5" ht="15.75" customHeight="1">
      <c r="A7" s="35" t="s">
        <v>14</v>
      </c>
      <c r="B7" s="137">
        <v>75</v>
      </c>
      <c r="C7" s="37" t="str">
        <f>IF($B7="","",VLOOKUP(B7,'[1]Startliste'!$A$5:$D$122,2,FALSE))</f>
        <v>Keuchel </v>
      </c>
      <c r="D7" s="37" t="str">
        <f>IF($B7="","",VLOOKUP(B7,'[1]Startliste'!$A$5:$D$122,3,FALSE))</f>
        <v>Johannes</v>
      </c>
      <c r="E7" s="38" t="str">
        <f>IF($B7="","",VLOOKUP(B7,'[1]Startliste'!$A$5:$D$122,4,FALSE))</f>
        <v>Palmberg Track Cycling Team</v>
      </c>
    </row>
    <row r="8" spans="1:5" ht="15.75" customHeight="1">
      <c r="A8" s="39" t="s">
        <v>15</v>
      </c>
      <c r="B8" s="136">
        <v>89</v>
      </c>
      <c r="C8" s="41" t="str">
        <f>IF($B8="","",VLOOKUP(B8,'[1]Startliste'!$A$5:$D$122,2,FALSE))</f>
        <v>Rudyk</v>
      </c>
      <c r="D8" s="169" t="str">
        <f>IF($B8="","",VLOOKUP(B8,'[1]Startliste'!$A$5:$D$122,3,FALSE))</f>
        <v> Mateusz  </v>
      </c>
      <c r="E8" s="42" t="str">
        <f>IF($B8="","",VLOOKUP(B8,'[1]Startliste'!$A$5:$D$122,4,FALSE))</f>
        <v>Polen/ Polish National Team</v>
      </c>
    </row>
    <row r="9" spans="1:5" ht="15.75" customHeight="1">
      <c r="A9" s="39" t="s">
        <v>16</v>
      </c>
      <c r="B9" s="136">
        <v>81</v>
      </c>
      <c r="C9" s="41" t="str">
        <f>IF($B9="","",VLOOKUP(B9,'[1]Startliste'!$A$5:$D$122,2,FALSE))</f>
        <v>May</v>
      </c>
      <c r="D9" s="41" t="str">
        <f>IF($B9="","",VLOOKUP(B9,'[1]Startliste'!$A$5:$D$122,3,FALSE))</f>
        <v>Jan</v>
      </c>
      <c r="E9" s="42" t="str">
        <f>IF($B9="","",VLOOKUP(B9,'[1]Startliste'!$A$5:$D$122,4,FALSE))</f>
        <v>RV Edelweiß Kandel</v>
      </c>
    </row>
    <row r="10" spans="1:5" ht="15.75" customHeight="1">
      <c r="A10" s="39" t="s">
        <v>17</v>
      </c>
      <c r="B10" s="136">
        <v>90</v>
      </c>
      <c r="C10" s="41" t="str">
        <f>IF($B10="","",VLOOKUP(B10,'[1]Startliste'!$A$5:$D$122,2,FALSE))</f>
        <v>Rajkowski </v>
      </c>
      <c r="D10" s="41" t="str">
        <f>IF($B10="","",VLOOKUP(B10,'[1]Startliste'!$A$5:$D$122,3,FALSE))</f>
        <v>Patryk </v>
      </c>
      <c r="E10" s="42" t="str">
        <f>IF($B10="","",VLOOKUP(B10,'[1]Startliste'!$A$5:$D$122,4,FALSE))</f>
        <v>Polen/ Polish National Team</v>
      </c>
    </row>
    <row r="11" spans="1:5" ht="15.75" customHeight="1">
      <c r="A11" s="39" t="s">
        <v>18</v>
      </c>
      <c r="B11" s="165">
        <v>74</v>
      </c>
      <c r="C11" s="41" t="str">
        <f>IF($B11="","",VLOOKUP(B11,'[1]Startliste'!$A$5:$D$122,2,FALSE))</f>
        <v>Dörnbach</v>
      </c>
      <c r="D11" s="41" t="str">
        <f>IF($B11="","",VLOOKUP(B11,'[1]Startliste'!$A$5:$D$122,3,FALSE))</f>
        <v>Maximilian</v>
      </c>
      <c r="E11" s="42" t="str">
        <f>IF($B11="","",VLOOKUP(B11,'[1]Startliste'!$A$5:$D$122,4,FALSE))</f>
        <v>Project TeamSpirit Erfurt</v>
      </c>
    </row>
    <row r="12" spans="1:5" ht="15.75" customHeight="1">
      <c r="A12" s="39" t="s">
        <v>19</v>
      </c>
      <c r="B12" s="166">
        <v>86</v>
      </c>
      <c r="C12" s="41" t="str">
        <f>IF($B12="","",VLOOKUP(B12,'[1]Startliste'!$A$5:$D$122,2,FALSE))</f>
        <v>Snášel </v>
      </c>
      <c r="D12" s="41" t="str">
        <f>IF($B12="","",VLOOKUP(B12,'[1]Startliste'!$A$5:$D$122,3,FALSE))</f>
        <v>Jaroslav</v>
      </c>
      <c r="E12" s="42" t="str">
        <f>IF($B12="","",VLOOKUP(B12,'[1]Startliste'!$A$5:$D$122,4,FALSE))</f>
        <v>Czech/ ASO Dukla Brno</v>
      </c>
    </row>
    <row r="13" spans="1:6" ht="15.75" customHeight="1">
      <c r="A13" s="39" t="s">
        <v>20</v>
      </c>
      <c r="B13" s="131">
        <v>88</v>
      </c>
      <c r="C13" s="41" t="str">
        <f>IF($B13="","",VLOOKUP(B13,'[1]Startliste'!$A$5:$D$122,2,FALSE))</f>
        <v>Kobyłecki</v>
      </c>
      <c r="D13" s="41" t="str">
        <f>IF($B13="","",VLOOKUP(B13,'[1]Startliste'!$A$5:$D$122,3,FALSE))</f>
        <v> Adrian </v>
      </c>
      <c r="E13" s="42" t="str">
        <f>IF($B13="","",VLOOKUP(B13,'[1]Startliste'!$A$5:$D$122,4,FALSE))</f>
        <v>Polen/ Polish National Team</v>
      </c>
      <c r="F13" s="16"/>
    </row>
    <row r="14" spans="1:6" ht="15.75" customHeight="1">
      <c r="A14" s="39" t="s">
        <v>21</v>
      </c>
      <c r="B14" s="131">
        <v>76</v>
      </c>
      <c r="C14" s="41" t="str">
        <f>IF($B14="","",VLOOKUP(B14,'[1]Startliste'!$A$5:$D$122,2,FALSE))</f>
        <v>Ober</v>
      </c>
      <c r="D14" s="41" t="str">
        <f>IF($B14="","",VLOOKUP(B14,'[1]Startliste'!$A$5:$D$122,3,FALSE))</f>
        <v>Henry</v>
      </c>
      <c r="E14" s="42" t="str">
        <f>IF($B14="","",VLOOKUP(B14,'[1]Startliste'!$A$5:$D$122,4,FALSE))</f>
        <v>Palmberg Track Cycling Team</v>
      </c>
      <c r="F14" s="167"/>
    </row>
    <row r="15" spans="1:6" ht="15.75" customHeight="1">
      <c r="A15" s="39" t="s">
        <v>22</v>
      </c>
      <c r="B15" s="44">
        <v>71</v>
      </c>
      <c r="C15" s="41" t="str">
        <f>IF($B15="","",VLOOKUP(B15,'[1]Startliste'!$A$5:$D$122,2,FALSE))</f>
        <v>Thieme</v>
      </c>
      <c r="D15" s="41" t="str">
        <f>IF($B15="","",VLOOKUP(B15,'[1]Startliste'!$A$5:$D$122,3,FALSE))</f>
        <v>Steve</v>
      </c>
      <c r="E15" s="42" t="str">
        <f>IF($B15="","",VLOOKUP(B15,'[1]Startliste'!$A$5:$D$122,4,FALSE))</f>
        <v>RSC Cottbus</v>
      </c>
      <c r="F15" s="167"/>
    </row>
    <row r="16" spans="1:6" ht="15.75" customHeight="1">
      <c r="A16" s="39" t="s">
        <v>23</v>
      </c>
      <c r="B16" s="44">
        <v>84</v>
      </c>
      <c r="C16" s="41" t="str">
        <f>IF($B16="","",VLOOKUP(B16,'[1]Startliste'!$A$5:$D$122,2,FALSE))</f>
        <v>Janošek</v>
      </c>
      <c r="D16" s="41" t="str">
        <f>IF($B16="","",VLOOKUP(B16,'[1]Startliste'!$A$5:$D$122,3,FALSE))</f>
        <v>Jiří</v>
      </c>
      <c r="E16" s="42" t="str">
        <f>IF($B16="","",VLOOKUP(B16,'[1]Startliste'!$A$5:$D$122,4,FALSE))</f>
        <v>Czech/ ASO Dukla Brno</v>
      </c>
      <c r="F16" s="167"/>
    </row>
    <row r="17" spans="1:6" ht="15.75" customHeight="1">
      <c r="A17" s="39" t="s">
        <v>24</v>
      </c>
      <c r="B17" s="44">
        <v>87</v>
      </c>
      <c r="C17" s="41" t="str">
        <f>IF($B17="","",VLOOKUP(B17,'[1]Startliste'!$A$5:$D$122,2,FALSE))</f>
        <v>Stecko</v>
      </c>
      <c r="D17" s="41" t="str">
        <f>IF($B17="","",VLOOKUP(B17,'[1]Startliste'!$A$5:$D$122,3,FALSE))</f>
        <v> Jakub  </v>
      </c>
      <c r="E17" s="42" t="str">
        <f>IF($B17="","",VLOOKUP(B17,'[1]Startliste'!$A$5:$D$122,4,FALSE))</f>
        <v>Polen/ Polish National Team</v>
      </c>
      <c r="F17" s="167"/>
    </row>
    <row r="18" spans="1:6" ht="15.75" customHeight="1">
      <c r="A18" s="39" t="s">
        <v>25</v>
      </c>
      <c r="B18" s="44">
        <v>91</v>
      </c>
      <c r="C18" s="41" t="str">
        <f>IF($B18="","",VLOOKUP(B18,'[1]Startliste'!$A$5:$D$122,2,FALSE))</f>
        <v>Sacharuk </v>
      </c>
      <c r="D18" s="41" t="str">
        <f>IF($B18="","",VLOOKUP(B18,'[1]Startliste'!$A$5:$D$122,3,FALSE))</f>
        <v>Łukasz </v>
      </c>
      <c r="E18" s="42" t="str">
        <f>IF($B18="","",VLOOKUP(B18,'[1]Startliste'!$A$5:$D$122,4,FALSE))</f>
        <v>Polen/ Polish National Team</v>
      </c>
      <c r="F18" s="167"/>
    </row>
    <row r="19" spans="1:6" ht="15.75" customHeight="1">
      <c r="A19" s="39" t="s">
        <v>26</v>
      </c>
      <c r="B19" s="131">
        <v>85</v>
      </c>
      <c r="C19" s="41" t="str">
        <f>IF($B19="","",VLOOKUP(B19,'[1]Startliste'!$A$5:$D$122,2,FALSE))</f>
        <v>Fanta</v>
      </c>
      <c r="D19" s="41" t="str">
        <f>IF($B19="","",VLOOKUP(B19,'[1]Startliste'!$A$5:$D$122,3,FALSE))</f>
        <v>Jiří</v>
      </c>
      <c r="E19" s="42" t="str">
        <f>IF($B19="","",VLOOKUP(B19,'[1]Startliste'!$A$5:$D$122,4,FALSE))</f>
        <v>Czech/ ASO Dukla Brno</v>
      </c>
      <c r="F19" s="167"/>
    </row>
    <row r="20" spans="1:6" ht="15.75" customHeight="1">
      <c r="A20" s="39" t="s">
        <v>27</v>
      </c>
      <c r="B20" s="131">
        <v>70</v>
      </c>
      <c r="C20" s="41" t="str">
        <f>IF($B20="","",VLOOKUP(B20,'[1]Startliste'!$A$5:$D$122,2,FALSE))</f>
        <v>Peine </v>
      </c>
      <c r="D20" s="41" t="str">
        <f>IF($B20="","",VLOOKUP(B20,'[1]Startliste'!$A$5:$D$122,3,FALSE))</f>
        <v>Eric</v>
      </c>
      <c r="E20" s="42" t="str">
        <f>IF($B20="","",VLOOKUP(B20,'[1]Startliste'!$A$5:$D$122,4,FALSE))</f>
        <v>RSC Cottbus</v>
      </c>
      <c r="F20" s="167"/>
    </row>
    <row r="21" spans="1:6" ht="15.75" customHeight="1">
      <c r="A21" s="39" t="s">
        <v>28</v>
      </c>
      <c r="B21" s="131">
        <v>97</v>
      </c>
      <c r="C21" s="41" t="str">
        <f>IF($B21="","",VLOOKUP(B21,'[1]Startliste'!$A$5:$D$122,2,FALSE))</f>
        <v>Rechberger</v>
      </c>
      <c r="D21" s="41" t="str">
        <f>IF($B21="","",VLOOKUP(B21,'[1]Startliste'!$A$5:$D$122,3,FALSE))</f>
        <v>Julian</v>
      </c>
      <c r="E21" s="42" t="str">
        <f>IF($B21="","",VLOOKUP(B21,'[1]Startliste'!$A$5:$D$122,4,FALSE))</f>
        <v>Österreich/ ARBÖ-RAPSO-Knittelfeld</v>
      </c>
      <c r="F21" s="167"/>
    </row>
    <row r="22" spans="1:6" ht="15.75" customHeight="1">
      <c r="A22" s="39" t="s">
        <v>29</v>
      </c>
      <c r="B22" s="131">
        <v>72</v>
      </c>
      <c r="C22" s="41" t="str">
        <f>IF($B22="","",VLOOKUP(B22,'[1]Startliste'!$A$5:$D$122,2,FALSE))</f>
        <v>Rahn</v>
      </c>
      <c r="D22" s="41" t="str">
        <f>IF($B22="","",VLOOKUP(B22,'[1]Startliste'!$A$5:$D$122,3,FALSE))</f>
        <v>Patryk</v>
      </c>
      <c r="E22" s="42" t="str">
        <f>IF($B22="","",VLOOKUP(B22,'[1]Startliste'!$A$5:$D$122,4,FALSE))</f>
        <v>RSC Cottbus</v>
      </c>
      <c r="F22" s="167"/>
    </row>
    <row r="23" spans="1:5" ht="15.75" customHeight="1">
      <c r="A23" s="135" t="s">
        <v>30</v>
      </c>
      <c r="B23" s="134">
        <v>79</v>
      </c>
      <c r="C23" s="133" t="str">
        <f>IF($B23="","",VLOOKUP(B23,'[1]Startliste'!$A$5:$D$122,2,FALSE))</f>
        <v>Scheinpflug</v>
      </c>
      <c r="D23" s="133" t="str">
        <f>IF($B23="","",VLOOKUP(B23,'[1]Startliste'!$A$5:$D$122,3,FALSE))</f>
        <v>Udo</v>
      </c>
      <c r="E23" s="132" t="str">
        <f>IF($B23="","",VLOOKUP(B23,'[1]Startliste'!$A$5:$D$122,4,FALSE))</f>
        <v>Chemnitzer PSV</v>
      </c>
    </row>
    <row r="24" spans="1:5" ht="15.75" customHeight="1">
      <c r="A24" s="39" t="s">
        <v>31</v>
      </c>
      <c r="B24" s="131">
        <v>92</v>
      </c>
      <c r="C24" s="41" t="str">
        <f>IF($B24="","",VLOOKUP(B24,'[1]Startliste'!$A$5:$D$122,2,FALSE))</f>
        <v>Kolasiński</v>
      </c>
      <c r="D24" s="41" t="str">
        <f>IF($B24="","",VLOOKUP(B24,'[1]Startliste'!$A$5:$D$122,3,FALSE))</f>
        <v> Rafał </v>
      </c>
      <c r="E24" s="42" t="str">
        <f>IF($B24="","",VLOOKUP(B24,'[1]Startliste'!$A$5:$D$122,4,FALSE))</f>
        <v>Polen/ Polish National Team</v>
      </c>
    </row>
    <row r="25" spans="1:5" ht="15.75" customHeight="1">
      <c r="A25" s="39" t="s">
        <v>32</v>
      </c>
      <c r="B25" s="131">
        <v>96</v>
      </c>
      <c r="C25" s="41" t="str">
        <f>IF($B25="","",VLOOKUP(B25,'[1]Startliste'!$A$5:$D$122,2,FALSE))</f>
        <v>Matuszak  </v>
      </c>
      <c r="D25" s="41" t="str">
        <f>IF($B25="","",VLOOKUP(B25,'[1]Startliste'!$A$5:$D$122,3,FALSE))</f>
        <v>Patryk</v>
      </c>
      <c r="E25" s="42" t="str">
        <f>IF($B25="","",VLOOKUP(B25,'[1]Startliste'!$A$5:$D$122,4,FALSE))</f>
        <v>Polen/ Polish National Team</v>
      </c>
    </row>
    <row r="26" spans="1:5" ht="15.75" customHeight="1">
      <c r="A26" s="39" t="s">
        <v>33</v>
      </c>
      <c r="B26" s="131">
        <v>94</v>
      </c>
      <c r="C26" s="41" t="str">
        <f>IF($B26="","",VLOOKUP(B26,'[1]Startliste'!$A$5:$D$122,2,FALSE))</f>
        <v>Ślesicki</v>
      </c>
      <c r="D26" s="41" t="str">
        <f>IF($B26="","",VLOOKUP(B26,'[1]Startliste'!$A$5:$D$122,3,FALSE))</f>
        <v> Kamil </v>
      </c>
      <c r="E26" s="42" t="str">
        <f>IF($B26="","",VLOOKUP(B26,'[1]Startliste'!$A$5:$D$122,4,FALSE))</f>
        <v>Polen/ Polish National Team</v>
      </c>
    </row>
    <row r="27" spans="1:5" ht="15.75" customHeight="1">
      <c r="A27" s="39" t="s">
        <v>34</v>
      </c>
      <c r="B27" s="131">
        <v>77</v>
      </c>
      <c r="C27" s="41" t="str">
        <f>IF($B27="","",VLOOKUP(B27,'[1]Startliste'!$A$5:$D$122,2,FALSE))</f>
        <v>Richter</v>
      </c>
      <c r="D27" s="41" t="str">
        <f>IF($B27="","",VLOOKUP(B27,'[1]Startliste'!$A$5:$D$122,3,FALSE))</f>
        <v>Maximilian</v>
      </c>
      <c r="E27" s="42" t="str">
        <f>IF($B27="","",VLOOKUP(B27,'[1]Startliste'!$A$5:$D$122,4,FALSE))</f>
        <v>Palmberg Track Cycling Team</v>
      </c>
    </row>
    <row r="28" spans="1:5" ht="15.75" customHeight="1">
      <c r="A28" s="39" t="s">
        <v>35</v>
      </c>
      <c r="B28" s="131">
        <v>78</v>
      </c>
      <c r="C28" s="41" t="str">
        <f>IF($B28="","",VLOOKUP(B28,'[1]Startliste'!$A$5:$D$122,2,FALSE))</f>
        <v>Zabel</v>
      </c>
      <c r="D28" s="41" t="str">
        <f>IF($B28="","",VLOOKUP(B28,'[1]Startliste'!$A$5:$D$122,3,FALSE))</f>
        <v>Thomas</v>
      </c>
      <c r="E28" s="42" t="str">
        <f>IF($B28="","",VLOOKUP(B28,'[1]Startliste'!$A$5:$D$122,4,FALSE))</f>
        <v>Palmberg Track Cycling Team</v>
      </c>
    </row>
    <row r="29" spans="1:5" ht="15.75" customHeight="1">
      <c r="A29" s="39" t="s">
        <v>36</v>
      </c>
      <c r="B29" s="131">
        <v>82</v>
      </c>
      <c r="C29" s="41" t="str">
        <f>IF($B29="","",VLOOKUP(B29,'[1]Startliste'!$A$5:$D$122,2,FALSE))</f>
        <v>Groger</v>
      </c>
      <c r="D29" s="41" t="str">
        <f>IF($B29="","",VLOOKUP(B29,'[1]Startliste'!$A$5:$D$122,3,FALSE))</f>
        <v>Robert</v>
      </c>
      <c r="E29" s="42" t="str">
        <f>IF($B29="","",VLOOKUP(B29,'[1]Startliste'!$A$5:$D$122,4,FALSE))</f>
        <v>Semper Berlin</v>
      </c>
    </row>
    <row r="30" spans="1:5" ht="15.75" customHeight="1">
      <c r="A30" s="39" t="s">
        <v>37</v>
      </c>
      <c r="B30" s="131">
        <v>80</v>
      </c>
      <c r="C30" s="41" t="str">
        <f>IF($B30="","",VLOOKUP(B30,'[1]Startliste'!$A$5:$D$122,2,FALSE))</f>
        <v>Rockel</v>
      </c>
      <c r="D30" s="41" t="str">
        <f>IF($B30="","",VLOOKUP(B30,'[1]Startliste'!$A$5:$D$122,3,FALSE))</f>
        <v>Tobias</v>
      </c>
      <c r="E30" s="42" t="str">
        <f>IF($B30="","",VLOOKUP(B30,'[1]Startliste'!$A$5:$D$122,4,FALSE))</f>
        <v>SSV Heidenau</v>
      </c>
    </row>
    <row r="31" spans="1:5" ht="15.75" customHeight="1">
      <c r="A31" s="39" t="s">
        <v>38</v>
      </c>
      <c r="B31" s="131">
        <v>83</v>
      </c>
      <c r="C31" s="41" t="str">
        <f>IF($B31="","",VLOOKUP(B31,'[1]Startliste'!$A$5:$D$122,2,FALSE))</f>
        <v>Vik</v>
      </c>
      <c r="D31" s="41" t="str">
        <f>IF($B31="","",VLOOKUP(B31,'[1]Startliste'!$A$5:$D$122,3,FALSE))</f>
        <v>Pavel</v>
      </c>
      <c r="E31" s="42" t="str">
        <f>IF($B31="","",VLOOKUP(B31,'[1]Startliste'!$A$5:$D$122,4,FALSE))</f>
        <v>Czech/ ASO Dukla Brno</v>
      </c>
    </row>
    <row r="32" spans="1:5" ht="15.75" customHeight="1">
      <c r="A32" s="46"/>
      <c r="B32" s="130"/>
      <c r="C32" s="48">
        <f>IF($B32="","",VLOOKUP(B32,'[1]Startliste'!$A$5:$D$122,2,FALSE))</f>
      </c>
      <c r="D32" s="48">
        <f>IF($B32="","",VLOOKUP(B32,'[1]Startliste'!$A$5:$D$122,3,FALSE))</f>
      </c>
      <c r="E32" s="49">
        <f>IF($B32="","",VLOOKUP(B32,'[1]Startliste'!$A$5:$D$122,4,FALSE))</f>
      </c>
    </row>
  </sheetData>
  <sheetProtection/>
  <mergeCells count="2">
    <mergeCell ref="A1:E1"/>
    <mergeCell ref="A3:E3"/>
  </mergeCells>
  <printOptions/>
  <pageMargins left="0.5" right="0.55" top="0.59" bottom="0.81" header="0.24" footer="0.32"/>
  <pageSetup horizontalDpi="600" verticalDpi="600" orientation="portrait" paperSize="9" r:id="rId3"/>
  <headerFooter alignWithMargins="0">
    <oddFooter>&amp;L&amp;G&amp;C&amp;G&amp;R&amp;G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6">
      <selection activeCell="F33" sqref="F33"/>
    </sheetView>
  </sheetViews>
  <sheetFormatPr defaultColWidth="11.421875" defaultRowHeight="12.75"/>
  <cols>
    <col min="1" max="1" width="6.57421875" style="0" customWidth="1"/>
    <col min="2" max="2" width="6.00390625" style="0" customWidth="1"/>
    <col min="3" max="3" width="16.57421875" style="0" customWidth="1"/>
    <col min="4" max="4" width="17.7109375" style="0" customWidth="1"/>
    <col min="5" max="5" width="30.8515625" style="0" customWidth="1"/>
  </cols>
  <sheetData>
    <row r="1" spans="1:5" ht="85.5" customHeight="1">
      <c r="A1" s="174" t="s">
        <v>370</v>
      </c>
      <c r="B1" s="174"/>
      <c r="C1" s="174"/>
      <c r="D1" s="174"/>
      <c r="E1" s="174"/>
    </row>
    <row r="2" ht="18" customHeight="1"/>
    <row r="3" spans="1:5" ht="24.75" customHeight="1">
      <c r="A3" s="177" t="s">
        <v>371</v>
      </c>
      <c r="B3" s="177"/>
      <c r="C3" s="177"/>
      <c r="D3" s="177"/>
      <c r="E3" s="177"/>
    </row>
    <row r="4" spans="1:5" ht="18.75" customHeight="1">
      <c r="A4" s="29" t="s">
        <v>7</v>
      </c>
      <c r="B4" s="138"/>
      <c r="C4" s="138"/>
      <c r="D4" s="138"/>
      <c r="E4" s="138"/>
    </row>
    <row r="5" spans="1:5" ht="12.75">
      <c r="A5" s="29" t="s">
        <v>11</v>
      </c>
      <c r="B5" s="29"/>
      <c r="C5" s="29"/>
      <c r="D5" s="29"/>
      <c r="E5" s="29"/>
    </row>
    <row r="6" spans="1:5" ht="15" customHeight="1">
      <c r="A6" s="31" t="s">
        <v>12</v>
      </c>
      <c r="B6" s="31" t="s">
        <v>13</v>
      </c>
      <c r="C6" s="31" t="s">
        <v>5</v>
      </c>
      <c r="D6" s="33" t="s">
        <v>4</v>
      </c>
      <c r="E6" s="31" t="s">
        <v>3</v>
      </c>
    </row>
    <row r="7" spans="1:5" ht="15.75" customHeight="1">
      <c r="A7" s="35" t="s">
        <v>14</v>
      </c>
      <c r="B7" s="142">
        <v>75</v>
      </c>
      <c r="C7" s="143" t="str">
        <f>IF($B7="","",VLOOKUP(B7,'[1]Startliste'!$A$5:$D$122,2,FALSE))</f>
        <v>Keuchel </v>
      </c>
      <c r="D7" s="143" t="str">
        <f>IF($B7="","",VLOOKUP(B7,'[1]Startliste'!$A$5:$D$122,3,FALSE))</f>
        <v>Johannes</v>
      </c>
      <c r="E7" s="144" t="str">
        <f>IF($B7="","",VLOOKUP(B7,'[1]Startliste'!$A$5:$D$122,4,FALSE))</f>
        <v>Palmberg Track Cycling Team</v>
      </c>
    </row>
    <row r="8" spans="1:5" ht="15.75" customHeight="1">
      <c r="A8" s="39" t="s">
        <v>15</v>
      </c>
      <c r="B8" s="145">
        <v>74</v>
      </c>
      <c r="C8" s="146" t="str">
        <f>IF($B8="","",VLOOKUP(B8,'[1]Startliste'!$A$5:$D$122,2,FALSE))</f>
        <v>Dörnbach</v>
      </c>
      <c r="D8" s="146" t="str">
        <f>IF($B8="","",VLOOKUP(B8,'[1]Startliste'!$A$5:$D$122,3,FALSE))</f>
        <v>Maximilian</v>
      </c>
      <c r="E8" s="147" t="str">
        <f>IF($B8="","",VLOOKUP(B8,'[1]Startliste'!$A$5:$D$122,4,FALSE))</f>
        <v>Project TeamSpirit Erfurt</v>
      </c>
    </row>
    <row r="9" spans="1:5" ht="15.75" customHeight="1">
      <c r="A9" s="39" t="s">
        <v>16</v>
      </c>
      <c r="B9" s="145">
        <v>86</v>
      </c>
      <c r="C9" s="146" t="str">
        <f>IF($B9="","",VLOOKUP(B9,'[1]Startliste'!$A$5:$D$122,2,FALSE))</f>
        <v>Snášel </v>
      </c>
      <c r="D9" s="146" t="str">
        <f>IF($B9="","",VLOOKUP(B9,'[1]Startliste'!$A$5:$D$122,3,FALSE))</f>
        <v>Jaroslav</v>
      </c>
      <c r="E9" s="147" t="str">
        <f>IF($B9="","",VLOOKUP(B9,'[1]Startliste'!$A$5:$D$122,4,FALSE))</f>
        <v>Czech/ ASO Dukla Brno</v>
      </c>
    </row>
    <row r="10" spans="1:5" ht="15.75" customHeight="1">
      <c r="A10" s="39" t="s">
        <v>17</v>
      </c>
      <c r="B10" s="145">
        <v>81</v>
      </c>
      <c r="C10" s="146" t="str">
        <f>IF($B10="","",VLOOKUP(B10,'[1]Startliste'!$A$5:$D$122,2,FALSE))</f>
        <v>May</v>
      </c>
      <c r="D10" s="146" t="str">
        <f>IF($B10="","",VLOOKUP(B10,'[1]Startliste'!$A$5:$D$122,3,FALSE))</f>
        <v>Jan</v>
      </c>
      <c r="E10" s="147" t="str">
        <f>IF($B10="","",VLOOKUP(B10,'[1]Startliste'!$A$5:$D$122,4,FALSE))</f>
        <v>RV Edelweiß Kandel</v>
      </c>
    </row>
    <row r="11" spans="1:5" ht="15.75" customHeight="1">
      <c r="A11" s="39" t="s">
        <v>18</v>
      </c>
      <c r="B11" s="145">
        <v>90</v>
      </c>
      <c r="C11" s="146" t="str">
        <f>IF($B11="","",VLOOKUP(B11,'[1]Startliste'!$A$5:$D$122,2,FALSE))</f>
        <v>Rajkowski </v>
      </c>
      <c r="D11" s="146" t="str">
        <f>IF($B11="","",VLOOKUP(B11,'[1]Startliste'!$A$5:$D$122,3,FALSE))</f>
        <v>Patryk </v>
      </c>
      <c r="E11" s="147" t="str">
        <f>IF($B11="","",VLOOKUP(B11,'[1]Startliste'!$A$5:$D$122,4,FALSE))</f>
        <v>Polen/ Polish National Team</v>
      </c>
    </row>
    <row r="12" spans="1:5" ht="15.75" customHeight="1">
      <c r="A12" s="39" t="s">
        <v>19</v>
      </c>
      <c r="B12" s="145">
        <v>88</v>
      </c>
      <c r="C12" s="146" t="str">
        <f>IF($B12="","",VLOOKUP(B12,'[1]Startliste'!$A$5:$D$122,2,FALSE))</f>
        <v>Kobyłecki</v>
      </c>
      <c r="D12" s="146" t="str">
        <f>IF($B12="","",VLOOKUP(B12,'[1]Startliste'!$A$5:$D$122,3,FALSE))</f>
        <v> Adrian </v>
      </c>
      <c r="E12" s="147" t="str">
        <f>IF($B12="","",VLOOKUP(B12,'[1]Startliste'!$A$5:$D$122,4,FALSE))</f>
        <v>Polen/ Polish National Team</v>
      </c>
    </row>
    <row r="13" spans="1:5" ht="15.75" customHeight="1">
      <c r="A13" s="39" t="s">
        <v>20</v>
      </c>
      <c r="B13" s="145">
        <v>89</v>
      </c>
      <c r="C13" s="146" t="str">
        <f>IF($B13="","",VLOOKUP(B13,'[1]Startliste'!$A$5:$D$122,2,FALSE))</f>
        <v>Rudyk</v>
      </c>
      <c r="D13" s="146" t="str">
        <f>IF($B13="","",VLOOKUP(B13,'[1]Startliste'!$A$5:$D$122,3,FALSE))</f>
        <v> Mateusz  </v>
      </c>
      <c r="E13" s="147" t="str">
        <f>IF($B13="","",VLOOKUP(B13,'[1]Startliste'!$A$5:$D$122,4,FALSE))</f>
        <v>Polen/ Polish National Team</v>
      </c>
    </row>
    <row r="14" spans="1:5" ht="15.75" customHeight="1">
      <c r="A14" s="39" t="s">
        <v>21</v>
      </c>
      <c r="B14" s="148">
        <v>85</v>
      </c>
      <c r="C14" s="146" t="str">
        <f>IF($B14="","",VLOOKUP(B14,'[1]Startliste'!$A$5:$D$122,2,FALSE))</f>
        <v>Fanta</v>
      </c>
      <c r="D14" s="146" t="str">
        <f>IF($B14="","",VLOOKUP(B14,'[1]Startliste'!$A$5:$D$122,3,FALSE))</f>
        <v>Jiří</v>
      </c>
      <c r="E14" s="147" t="str">
        <f>IF($B14="","",VLOOKUP(B14,'[1]Startliste'!$A$5:$D$122,4,FALSE))</f>
        <v>Czech/ ASO Dukla Brno</v>
      </c>
    </row>
    <row r="15" spans="1:5" ht="15.75" customHeight="1">
      <c r="A15" s="39" t="s">
        <v>22</v>
      </c>
      <c r="B15" s="148">
        <v>76</v>
      </c>
      <c r="C15" s="146" t="str">
        <f>IF($B15="","",VLOOKUP(B15,'[1]Startliste'!$A$5:$D$122,2,FALSE))</f>
        <v>Ober</v>
      </c>
      <c r="D15" s="146" t="str">
        <f>IF($B15="","",VLOOKUP(B15,'[1]Startliste'!$A$5:$D$122,3,FALSE))</f>
        <v>Henry</v>
      </c>
      <c r="E15" s="147" t="str">
        <f>IF($B15="","",VLOOKUP(B15,'[1]Startliste'!$A$5:$D$122,4,FALSE))</f>
        <v>Palmberg Track Cycling Team</v>
      </c>
    </row>
    <row r="16" spans="1:5" ht="15.75" customHeight="1">
      <c r="A16" s="39" t="s">
        <v>23</v>
      </c>
      <c r="B16" s="148">
        <v>92</v>
      </c>
      <c r="C16" s="146" t="str">
        <f>IF($B16="","",VLOOKUP(B16,'[1]Startliste'!$A$5:$D$122,2,FALSE))</f>
        <v>Kolasiński</v>
      </c>
      <c r="D16" s="146" t="str">
        <f>IF($B16="","",VLOOKUP(B16,'[1]Startliste'!$A$5:$D$122,3,FALSE))</f>
        <v> Rafał </v>
      </c>
      <c r="E16" s="147" t="str">
        <f>IF($B16="","",VLOOKUP(B16,'[1]Startliste'!$A$5:$D$122,4,FALSE))</f>
        <v>Polen/ Polish National Team</v>
      </c>
    </row>
    <row r="17" spans="1:5" ht="15.75" customHeight="1">
      <c r="A17" s="39" t="s">
        <v>24</v>
      </c>
      <c r="B17" s="148">
        <v>71</v>
      </c>
      <c r="C17" s="146" t="str">
        <f>IF($B17="","",VLOOKUP(B17,'[1]Startliste'!$A$5:$D$122,2,FALSE))</f>
        <v>Thieme</v>
      </c>
      <c r="D17" s="146" t="str">
        <f>IF($B17="","",VLOOKUP(B17,'[1]Startliste'!$A$5:$D$122,3,FALSE))</f>
        <v>Steve</v>
      </c>
      <c r="E17" s="147" t="str">
        <f>IF($B17="","",VLOOKUP(B17,'[1]Startliste'!$A$5:$D$122,4,FALSE))</f>
        <v>RSC Cottbus</v>
      </c>
    </row>
    <row r="18" spans="1:5" ht="15.75" customHeight="1">
      <c r="A18" s="39" t="s">
        <v>25</v>
      </c>
      <c r="B18" s="148">
        <v>84</v>
      </c>
      <c r="C18" s="146" t="str">
        <f>IF($B18="","",VLOOKUP(B18,'[1]Startliste'!$A$5:$D$122,2,FALSE))</f>
        <v>Janošek</v>
      </c>
      <c r="D18" s="146" t="str">
        <f>IF($B18="","",VLOOKUP(B18,'[1]Startliste'!$A$5:$D$122,3,FALSE))</f>
        <v>Jiří</v>
      </c>
      <c r="E18" s="147" t="str">
        <f>IF($B18="","",VLOOKUP(B18,'[1]Startliste'!$A$5:$D$122,4,FALSE))</f>
        <v>Czech/ ASO Dukla Brno</v>
      </c>
    </row>
    <row r="19" spans="1:5" ht="15.75" customHeight="1">
      <c r="A19" s="39" t="s">
        <v>26</v>
      </c>
      <c r="B19" s="149">
        <v>72</v>
      </c>
      <c r="C19" s="146" t="str">
        <f>IF($B19="","",VLOOKUP(B19,'[1]Startliste'!$A$5:$D$122,2,FALSE))</f>
        <v>Rahn</v>
      </c>
      <c r="D19" s="146" t="str">
        <f>IF($B19="","",VLOOKUP(B19,'[1]Startliste'!$A$5:$D$122,3,FALSE))</f>
        <v>Patryk</v>
      </c>
      <c r="E19" s="147" t="str">
        <f>IF($B19="","",VLOOKUP(B19,'[1]Startliste'!$A$5:$D$122,4,FALSE))</f>
        <v>RSC Cottbus</v>
      </c>
    </row>
    <row r="20" spans="1:5" ht="15.75" customHeight="1">
      <c r="A20" s="39"/>
      <c r="B20" s="149">
        <v>91</v>
      </c>
      <c r="C20" s="146" t="str">
        <f>IF($B20="","",VLOOKUP(B20,'[1]Startliste'!$A$5:$D$122,2,FALSE))</f>
        <v>Sacharuk </v>
      </c>
      <c r="D20" s="146" t="str">
        <f>IF($B20="","",VLOOKUP(B20,'[1]Startliste'!$A$5:$D$122,3,FALSE))</f>
        <v>Łukasz </v>
      </c>
      <c r="E20" s="147" t="str">
        <f>IF($B20="","",VLOOKUP(B20,'[1]Startliste'!$A$5:$D$122,4,FALSE))</f>
        <v>Polen/ Polish National Team</v>
      </c>
    </row>
    <row r="21" spans="1:5" ht="15.75" customHeight="1">
      <c r="A21" s="39"/>
      <c r="B21" s="149">
        <v>97</v>
      </c>
      <c r="C21" s="146" t="str">
        <f>IF($B21="","",VLOOKUP(B21,'[1]Startliste'!$A$5:$D$122,2,FALSE))</f>
        <v>Rechberger</v>
      </c>
      <c r="D21" s="146" t="str">
        <f>IF($B21="","",VLOOKUP(B21,'[1]Startliste'!$A$5:$D$122,3,FALSE))</f>
        <v>Julian</v>
      </c>
      <c r="E21" s="147" t="str">
        <f>IF($B21="","",VLOOKUP(B21,'[1]Startliste'!$A$5:$D$122,4,FALSE))</f>
        <v>Österreich/ ARBÖ-RAPSO-Knittelfeld</v>
      </c>
    </row>
    <row r="22" spans="1:5" ht="15.75" customHeight="1">
      <c r="A22" s="39"/>
      <c r="B22" s="149">
        <v>96</v>
      </c>
      <c r="C22" s="146" t="str">
        <f>IF($B22="","",VLOOKUP(B22,'[1]Startliste'!$A$5:$D$122,2,FALSE))</f>
        <v>Matuszak  </v>
      </c>
      <c r="D22" s="146" t="str">
        <f>IF($B22="","",VLOOKUP(B22,'[1]Startliste'!$A$5:$D$122,3,FALSE))</f>
        <v>Patryk</v>
      </c>
      <c r="E22" s="147" t="str">
        <f>IF($B22="","",VLOOKUP(B22,'[1]Startliste'!$A$5:$D$122,4,FALSE))</f>
        <v>Polen/ Polish National Team</v>
      </c>
    </row>
    <row r="23" spans="1:5" ht="15.75" customHeight="1">
      <c r="A23" s="39"/>
      <c r="B23" s="149">
        <v>70</v>
      </c>
      <c r="C23" s="146" t="str">
        <f>IF($B23="","",VLOOKUP(B23,'[1]Startliste'!$A$5:$D$122,2,FALSE))</f>
        <v>Peine </v>
      </c>
      <c r="D23" s="146" t="str">
        <f>IF($B23="","",VLOOKUP(B23,'[1]Startliste'!$A$5:$D$122,3,FALSE))</f>
        <v>Eric</v>
      </c>
      <c r="E23" s="147" t="str">
        <f>IF($B23="","",VLOOKUP(B23,'[1]Startliste'!$A$5:$D$122,4,FALSE))</f>
        <v>RSC Cottbus</v>
      </c>
    </row>
    <row r="24" spans="1:5" ht="15.75" customHeight="1">
      <c r="A24" s="39"/>
      <c r="B24" s="149">
        <v>79</v>
      </c>
      <c r="C24" s="146" t="str">
        <f>IF($B24="","",VLOOKUP(B24,'[1]Startliste'!$A$5:$D$122,2,FALSE))</f>
        <v>Scheinpflug</v>
      </c>
      <c r="D24" s="146" t="str">
        <f>IF($B24="","",VLOOKUP(B24,'[1]Startliste'!$A$5:$D$122,3,FALSE))</f>
        <v>Udo</v>
      </c>
      <c r="E24" s="147" t="str">
        <f>IF($B24="","",VLOOKUP(B24,'[1]Startliste'!$A$5:$D$122,4,FALSE))</f>
        <v>Chemnitzer PSV</v>
      </c>
    </row>
    <row r="25" spans="1:5" ht="15.75" customHeight="1">
      <c r="A25" s="39"/>
      <c r="B25" s="149">
        <v>83</v>
      </c>
      <c r="C25" s="146" t="str">
        <f>IF($B25="","",VLOOKUP(B25,'[1]Startliste'!$A$5:$D$122,2,FALSE))</f>
        <v>Vik</v>
      </c>
      <c r="D25" s="146" t="str">
        <f>IF($B25="","",VLOOKUP(B25,'[1]Startliste'!$A$5:$D$122,3,FALSE))</f>
        <v>Pavel</v>
      </c>
      <c r="E25" s="147" t="str">
        <f>IF($B25="","",VLOOKUP(B25,'[1]Startliste'!$A$5:$D$122,4,FALSE))</f>
        <v>Czech/ ASO Dukla Brno</v>
      </c>
    </row>
    <row r="26" spans="1:5" ht="15.75" customHeight="1">
      <c r="A26" s="39"/>
      <c r="B26" s="149">
        <v>87</v>
      </c>
      <c r="C26" s="146" t="str">
        <f>IF($B26="","",VLOOKUP(B26,'[1]Startliste'!$A$5:$D$122,2,FALSE))</f>
        <v>Stecko</v>
      </c>
      <c r="D26" s="146" t="str">
        <f>IF($B26="","",VLOOKUP(B26,'[1]Startliste'!$A$5:$D$122,3,FALSE))</f>
        <v> Jakub  </v>
      </c>
      <c r="E26" s="147" t="str">
        <f>IF($B26="","",VLOOKUP(B26,'[1]Startliste'!$A$5:$D$122,4,FALSE))</f>
        <v>Polen/ Polish National Team</v>
      </c>
    </row>
    <row r="27" spans="1:5" ht="15.75" customHeight="1">
      <c r="A27" s="39"/>
      <c r="B27" s="149">
        <v>77</v>
      </c>
      <c r="C27" s="146" t="str">
        <f>IF($B27="","",VLOOKUP(B27,'[1]Startliste'!$A$5:$D$122,2,FALSE))</f>
        <v>Richter</v>
      </c>
      <c r="D27" s="146" t="str">
        <f>IF($B27="","",VLOOKUP(B27,'[1]Startliste'!$A$5:$D$122,3,FALSE))</f>
        <v>Maximilian</v>
      </c>
      <c r="E27" s="147" t="str">
        <f>IF($B27="","",VLOOKUP(B27,'[1]Startliste'!$A$5:$D$122,4,FALSE))</f>
        <v>Palmberg Track Cycling Team</v>
      </c>
    </row>
    <row r="28" spans="1:5" ht="15.75" customHeight="1">
      <c r="A28" s="39"/>
      <c r="B28" s="149">
        <v>80</v>
      </c>
      <c r="C28" s="146" t="str">
        <f>IF($B28="","",VLOOKUP(B28,'[1]Startliste'!$A$5:$D$122,2,FALSE))</f>
        <v>Rockel</v>
      </c>
      <c r="D28" s="146" t="str">
        <f>IF($B28="","",VLOOKUP(B28,'[1]Startliste'!$A$5:$D$122,3,FALSE))</f>
        <v>Tobias</v>
      </c>
      <c r="E28" s="147" t="str">
        <f>IF($B28="","",VLOOKUP(B28,'[1]Startliste'!$A$5:$D$122,4,FALSE))</f>
        <v>SSV Heidenau</v>
      </c>
    </row>
    <row r="29" spans="1:5" ht="15.75" customHeight="1">
      <c r="A29" s="39"/>
      <c r="B29" s="149">
        <v>82</v>
      </c>
      <c r="C29" s="146" t="str">
        <f>IF($B29="","",VLOOKUP(B29,'[1]Startliste'!$A$5:$D$122,2,FALSE))</f>
        <v>Groger</v>
      </c>
      <c r="D29" s="146" t="str">
        <f>IF($B29="","",VLOOKUP(B29,'[1]Startliste'!$A$5:$D$122,3,FALSE))</f>
        <v>Robert</v>
      </c>
      <c r="E29" s="147" t="str">
        <f>IF($B29="","",VLOOKUP(B29,'[1]Startliste'!$A$5:$D$122,4,FALSE))</f>
        <v>Semper Berlin</v>
      </c>
    </row>
    <row r="30" spans="1:5" ht="15.75" customHeight="1">
      <c r="A30" s="39"/>
      <c r="B30" s="149">
        <v>78</v>
      </c>
      <c r="C30" s="146" t="str">
        <f>IF($B30="","",VLOOKUP(B30,'[1]Startliste'!$A$5:$D$122,2,FALSE))</f>
        <v>Zabel</v>
      </c>
      <c r="D30" s="146" t="str">
        <f>IF($B30="","",VLOOKUP(B30,'[1]Startliste'!$A$5:$D$122,3,FALSE))</f>
        <v>Thomas</v>
      </c>
      <c r="E30" s="147" t="str">
        <f>IF($B30="","",VLOOKUP(B30,'[1]Startliste'!$A$5:$D$122,4,FALSE))</f>
        <v>Palmberg Track Cycling Team</v>
      </c>
    </row>
    <row r="31" spans="1:5" ht="15.75" customHeight="1">
      <c r="A31" s="46"/>
      <c r="B31" s="150"/>
      <c r="C31" s="151">
        <f>IF($B31="","",VLOOKUP(B31,'[1]Startliste'!$A$5:$D$122,2,FALSE))</f>
      </c>
      <c r="D31" s="151">
        <f>IF($B31="","",VLOOKUP(B31,'[1]Startliste'!$A$5:$D$122,3,FALSE))</f>
      </c>
      <c r="E31" s="152">
        <f>IF($B31="","",VLOOKUP(B31,'[1]Startliste'!$A$5:$D$122,4,FALSE))</f>
      </c>
    </row>
  </sheetData>
  <sheetProtection/>
  <mergeCells count="2">
    <mergeCell ref="A1:E1"/>
    <mergeCell ref="A3:E3"/>
  </mergeCells>
  <printOptions/>
  <pageMargins left="0.5118110236220472" right="0.5511811023622047" top="0.5905511811023623" bottom="0.8267716535433072" header="0.2362204724409449" footer="0.31496062992125984"/>
  <pageSetup horizontalDpi="600" verticalDpi="600" orientation="portrait" paperSize="9" r:id="rId3"/>
  <headerFooter alignWithMargins="0">
    <oddFooter>&amp;L&amp;G&amp;C&amp;G&amp;R&amp;G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3.7109375" style="0" customWidth="1"/>
    <col min="2" max="2" width="6.00390625" style="0" customWidth="1"/>
    <col min="3" max="3" width="13.7109375" style="0" customWidth="1"/>
    <col min="4" max="4" width="13.8515625" style="0" customWidth="1"/>
    <col min="5" max="5" width="28.140625" style="0" customWidth="1"/>
    <col min="6" max="6" width="5.7109375" style="0" customWidth="1"/>
    <col min="7" max="7" width="6.00390625" style="0" customWidth="1"/>
    <col min="8" max="8" width="8.57421875" style="0" customWidth="1"/>
    <col min="9" max="9" width="7.57421875" style="0" customWidth="1"/>
  </cols>
  <sheetData>
    <row r="1" spans="1:5" ht="78.75" customHeight="1">
      <c r="A1" s="174" t="s">
        <v>9</v>
      </c>
      <c r="B1" s="174"/>
      <c r="C1" s="174"/>
      <c r="D1" s="174"/>
      <c r="E1" s="174"/>
    </row>
    <row r="2" ht="18" customHeight="1"/>
    <row r="3" spans="1:8" ht="27" customHeight="1">
      <c r="A3" s="177" t="s">
        <v>382</v>
      </c>
      <c r="B3" s="177"/>
      <c r="C3" s="177"/>
      <c r="D3" s="177"/>
      <c r="E3" s="177"/>
      <c r="F3" s="177"/>
      <c r="G3" s="177"/>
      <c r="H3" s="177"/>
    </row>
    <row r="4" spans="1:9" ht="18.75" customHeight="1" thickBot="1">
      <c r="A4" s="173" t="s">
        <v>377</v>
      </c>
      <c r="B4" s="173"/>
      <c r="C4" s="173"/>
      <c r="D4" s="173"/>
      <c r="E4" s="173"/>
      <c r="F4" s="173"/>
      <c r="G4" s="173"/>
      <c r="H4" s="173"/>
      <c r="I4" s="129"/>
    </row>
    <row r="5" spans="1:9" ht="16.5" thickBot="1">
      <c r="A5" s="158"/>
      <c r="B5" s="127" t="s">
        <v>6</v>
      </c>
      <c r="C5" s="20" t="s">
        <v>5</v>
      </c>
      <c r="D5" s="21" t="s">
        <v>4</v>
      </c>
      <c r="E5" s="20" t="s">
        <v>3</v>
      </c>
      <c r="F5" s="159" t="s">
        <v>2</v>
      </c>
      <c r="G5" s="159" t="s">
        <v>2</v>
      </c>
      <c r="H5" s="18" t="s">
        <v>1</v>
      </c>
      <c r="I5" s="160" t="s">
        <v>0</v>
      </c>
    </row>
    <row r="6" spans="1:9" ht="27.75" customHeight="1">
      <c r="A6" s="12">
        <v>1</v>
      </c>
      <c r="B6" s="125">
        <v>112</v>
      </c>
      <c r="C6" s="7" t="str">
        <f>IF($B6="","",VLOOKUP(B6,'[1]Startliste'!$A$5:$D$122,2,FALSE))</f>
        <v>Degrendele</v>
      </c>
      <c r="D6" s="7" t="str">
        <f>IF($B6="","",VLOOKUP(B6,'[1]Startliste'!$A$5:$D$122,3,FALSE))</f>
        <v>Nicky</v>
      </c>
      <c r="E6" s="7" t="str">
        <f>IF($B6="","",VLOOKUP(B6,'[1]Startliste'!$A$5:$D$122,4,FALSE))</f>
        <v>Belgien/Belgian National Team</v>
      </c>
      <c r="F6" s="8">
        <v>6.15</v>
      </c>
      <c r="G6" s="10">
        <f>H6-F6</f>
        <v>6.33</v>
      </c>
      <c r="H6" s="9">
        <v>12.48</v>
      </c>
      <c r="I6" s="8">
        <f>SUM(200/H6)*3.6</f>
        <v>57.69230769230769</v>
      </c>
    </row>
    <row r="7" spans="1:9" ht="27.75" customHeight="1">
      <c r="A7" s="12">
        <v>2</v>
      </c>
      <c r="B7" s="125">
        <v>111</v>
      </c>
      <c r="C7" s="7" t="str">
        <f>IF($B7="","",VLOOKUP(B7,'[1]Startliste'!$A$5:$D$122,2,FALSE))</f>
        <v>Sołgała</v>
      </c>
      <c r="D7" s="7" t="str">
        <f>IF($B7="","",VLOOKUP(B7,'[1]Startliste'!$A$5:$D$122,3,FALSE))</f>
        <v> Ola </v>
      </c>
      <c r="E7" s="7" t="str">
        <f>IF($B7="","",VLOOKUP(B7,'[1]Startliste'!$A$5:$D$122,4,FALSE))</f>
        <v>Polen/ Polish National Team</v>
      </c>
      <c r="F7" s="8">
        <v>6.5</v>
      </c>
      <c r="G7" s="10">
        <f>H7-F7</f>
        <v>6.65</v>
      </c>
      <c r="H7" s="9">
        <v>13.15</v>
      </c>
      <c r="I7" s="8">
        <f>SUM(200/H7)*3.6</f>
        <v>54.752851711026615</v>
      </c>
    </row>
    <row r="8" spans="1:9" ht="27.75" customHeight="1">
      <c r="A8" s="12">
        <v>3</v>
      </c>
      <c r="B8" s="125">
        <v>113</v>
      </c>
      <c r="C8" s="7" t="str">
        <f>IF($B8="","",VLOOKUP(B8,'[1]Startliste'!$A$5:$D$122,2,FALSE))</f>
        <v>Wernmont</v>
      </c>
      <c r="D8" s="7" t="str">
        <f>IF($B8="","",VLOOKUP(B8,'[1]Startliste'!$A$5:$D$122,3,FALSE))</f>
        <v>Catherine</v>
      </c>
      <c r="E8" s="7" t="str">
        <f>IF($B8="","",VLOOKUP(B8,'[1]Startliste'!$A$5:$D$122,4,FALSE))</f>
        <v>Belgien/Belgian National Team</v>
      </c>
      <c r="F8" s="8">
        <v>6.55</v>
      </c>
      <c r="G8" s="10">
        <f>H8-F8</f>
        <v>6.6499999999999995</v>
      </c>
      <c r="H8" s="9">
        <v>13.2</v>
      </c>
      <c r="I8" s="8">
        <f>SUM(200/H8)*3.6</f>
        <v>54.54545454545455</v>
      </c>
    </row>
    <row r="9" spans="1:9" ht="27.75" customHeight="1">
      <c r="A9" s="12">
        <v>4</v>
      </c>
      <c r="B9" s="125">
        <v>110</v>
      </c>
      <c r="C9" s="7" t="str">
        <f>IF($B9="","",VLOOKUP(B9,'[1]Startliste'!$A$5:$D$122,2,FALSE))</f>
        <v>Garcarek</v>
      </c>
      <c r="D9" s="7" t="str">
        <f>IF($B9="","",VLOOKUP(B9,'[1]Startliste'!$A$5:$D$122,3,FALSE))</f>
        <v> Jagoda  </v>
      </c>
      <c r="E9" s="7" t="str">
        <f>IF($B9="","",VLOOKUP(B9,'[1]Startliste'!$A$5:$D$122,4,FALSE))</f>
        <v>Polen/ Polish National Team</v>
      </c>
      <c r="F9" s="8">
        <v>6.55</v>
      </c>
      <c r="G9" s="10">
        <f>H9-F9</f>
        <v>6.920000000000001</v>
      </c>
      <c r="H9" s="9">
        <v>13.47</v>
      </c>
      <c r="I9" s="8">
        <f>SUM(200/H9)*3.6</f>
        <v>53.45211581291759</v>
      </c>
    </row>
    <row r="10" spans="1:9" ht="27.75" customHeight="1">
      <c r="A10" s="12"/>
      <c r="B10" s="125"/>
      <c r="C10" s="7"/>
      <c r="D10" s="7"/>
      <c r="E10" s="7"/>
      <c r="F10" s="8"/>
      <c r="G10" s="10"/>
      <c r="H10" s="9"/>
      <c r="I10" s="8"/>
    </row>
    <row r="11" ht="15.75" customHeight="1"/>
    <row r="12" spans="1:5" ht="26.25" customHeight="1">
      <c r="A12" s="177" t="s">
        <v>378</v>
      </c>
      <c r="B12" s="177"/>
      <c r="C12" s="177"/>
      <c r="D12" s="177"/>
      <c r="E12" s="177"/>
    </row>
    <row r="13" spans="1:5" ht="15.75" customHeight="1">
      <c r="A13" s="29" t="s">
        <v>372</v>
      </c>
      <c r="E13" s="29"/>
    </row>
    <row r="14" spans="1:5" ht="13.5" customHeight="1">
      <c r="A14" s="29" t="s">
        <v>11</v>
      </c>
      <c r="B14" s="29"/>
      <c r="C14" s="29"/>
      <c r="D14" s="29"/>
      <c r="E14" s="29"/>
    </row>
    <row r="15" spans="1:5" ht="23.25" customHeight="1">
      <c r="A15" s="31" t="s">
        <v>12</v>
      </c>
      <c r="B15" s="31" t="s">
        <v>13</v>
      </c>
      <c r="C15" s="31" t="s">
        <v>5</v>
      </c>
      <c r="D15" s="33" t="s">
        <v>4</v>
      </c>
      <c r="E15" s="31" t="s">
        <v>3</v>
      </c>
    </row>
    <row r="16" spans="1:5" ht="25.5" customHeight="1">
      <c r="A16" s="35" t="s">
        <v>14</v>
      </c>
      <c r="B16" s="161">
        <v>112</v>
      </c>
      <c r="C16" s="37" t="str">
        <f>IF($B16="","",VLOOKUP(B16,'[1]Startliste'!$A$5:$D$122,2,FALSE))</f>
        <v>Degrendele</v>
      </c>
      <c r="D16" s="37" t="str">
        <f>IF($B16="","",VLOOKUP(B16,'[1]Startliste'!$A$5:$D$122,3,FALSE))</f>
        <v>Nicky</v>
      </c>
      <c r="E16" s="38" t="str">
        <f>IF($B16="","",VLOOKUP(B16,'[1]Startliste'!$A$5:$D$122,4,FALSE))</f>
        <v>Belgien/Belgian National Team</v>
      </c>
    </row>
    <row r="17" spans="1:5" ht="25.5" customHeight="1">
      <c r="A17" s="39" t="s">
        <v>15</v>
      </c>
      <c r="B17" s="162">
        <v>110</v>
      </c>
      <c r="C17" s="41" t="str">
        <f>IF($B17="","",VLOOKUP(B17,'[1]Startliste'!$A$5:$D$122,2,FALSE))</f>
        <v>Garcarek</v>
      </c>
      <c r="D17" s="41" t="str">
        <f>IF($B17="","",VLOOKUP(B17,'[1]Startliste'!$A$5:$D$122,3,FALSE))</f>
        <v> Jagoda  </v>
      </c>
      <c r="E17" s="42" t="str">
        <f>IF($B17="","",VLOOKUP(B17,'[1]Startliste'!$A$5:$D$122,4,FALSE))</f>
        <v>Polen/ Polish National Team</v>
      </c>
    </row>
    <row r="18" spans="1:5" ht="25.5" customHeight="1">
      <c r="A18" s="39" t="s">
        <v>16</v>
      </c>
      <c r="B18" s="162">
        <v>111</v>
      </c>
      <c r="C18" s="41" t="str">
        <f>IF($B18="","",VLOOKUP(B18,'[1]Startliste'!$A$5:$D$122,2,FALSE))</f>
        <v>Sołgała</v>
      </c>
      <c r="D18" s="41" t="str">
        <f>IF($B18="","",VLOOKUP(B18,'[1]Startliste'!$A$5:$D$122,3,FALSE))</f>
        <v> Ola </v>
      </c>
      <c r="E18" s="42" t="str">
        <f>IF($B18="","",VLOOKUP(B18,'[1]Startliste'!$A$5:$D$122,4,FALSE))</f>
        <v>Polen/ Polish National Team</v>
      </c>
    </row>
    <row r="19" spans="1:5" ht="25.5" customHeight="1">
      <c r="A19" s="46" t="s">
        <v>17</v>
      </c>
      <c r="B19" s="163">
        <v>113</v>
      </c>
      <c r="C19" s="48" t="str">
        <f>IF($B19="","",VLOOKUP(B19,'[1]Startliste'!$A$5:$D$122,2,FALSE))</f>
        <v>Wernmont</v>
      </c>
      <c r="D19" s="48" t="str">
        <f>IF($B19="","",VLOOKUP(B19,'[1]Startliste'!$A$5:$D$122,3,FALSE))</f>
        <v>Catherine</v>
      </c>
      <c r="E19" s="49" t="str">
        <f>IF($B19="","",VLOOKUP(B19,'[1]Startliste'!$A$5:$D$122,4,FALSE))</f>
        <v>Belgien/Belgian National Team</v>
      </c>
    </row>
    <row r="23" spans="1:5" ht="20.25">
      <c r="A23" s="177" t="s">
        <v>379</v>
      </c>
      <c r="B23" s="177"/>
      <c r="C23" s="177"/>
      <c r="D23" s="177"/>
      <c r="E23" s="177"/>
    </row>
    <row r="24" spans="1:5" ht="12.75">
      <c r="A24" s="29" t="s">
        <v>372</v>
      </c>
      <c r="E24" s="29"/>
    </row>
    <row r="25" spans="1:5" ht="12.75">
      <c r="A25" s="29" t="s">
        <v>11</v>
      </c>
      <c r="B25" s="29"/>
      <c r="C25" s="29"/>
      <c r="D25" s="29"/>
      <c r="E25" s="29"/>
    </row>
    <row r="26" spans="1:5" ht="12.75">
      <c r="A26" s="31" t="s">
        <v>12</v>
      </c>
      <c r="B26" s="31" t="s">
        <v>13</v>
      </c>
      <c r="C26" s="31" t="s">
        <v>5</v>
      </c>
      <c r="D26" s="33" t="s">
        <v>4</v>
      </c>
      <c r="E26" s="31" t="s">
        <v>3</v>
      </c>
    </row>
    <row r="27" spans="1:5" ht="25.5" customHeight="1">
      <c r="A27" s="35" t="s">
        <v>14</v>
      </c>
      <c r="B27" s="161">
        <v>112</v>
      </c>
      <c r="C27" s="37" t="str">
        <f>IF($B27="","",VLOOKUP(B27,'[1]Startliste'!$A$5:$D$122,2,FALSE))</f>
        <v>Degrendele</v>
      </c>
      <c r="D27" s="37" t="str">
        <f>IF($B27="","",VLOOKUP(B27,'[1]Startliste'!$A$5:$D$122,3,FALSE))</f>
        <v>Nicky</v>
      </c>
      <c r="E27" s="38" t="str">
        <f>IF($B27="","",VLOOKUP(B27,'[1]Startliste'!$A$5:$D$122,4,FALSE))</f>
        <v>Belgien/Belgian National Team</v>
      </c>
    </row>
    <row r="28" spans="1:5" ht="25.5" customHeight="1">
      <c r="A28" s="39" t="s">
        <v>15</v>
      </c>
      <c r="B28" s="162">
        <v>113</v>
      </c>
      <c r="C28" s="41" t="str">
        <f>IF($B28="","",VLOOKUP(B28,'[1]Startliste'!$A$5:$D$122,2,FALSE))</f>
        <v>Wernmont</v>
      </c>
      <c r="D28" s="41" t="str">
        <f>IF($B28="","",VLOOKUP(B28,'[1]Startliste'!$A$5:$D$122,3,FALSE))</f>
        <v>Catherine</v>
      </c>
      <c r="E28" s="42" t="str">
        <f>IF($B28="","",VLOOKUP(B28,'[1]Startliste'!$A$5:$D$122,4,FALSE))</f>
        <v>Belgien/Belgian National Team</v>
      </c>
    </row>
    <row r="29" spans="1:5" ht="25.5" customHeight="1">
      <c r="A29" s="39" t="s">
        <v>16</v>
      </c>
      <c r="B29" s="162">
        <v>110</v>
      </c>
      <c r="C29" s="41" t="str">
        <f>IF($B29="","",VLOOKUP(B29,'[1]Startliste'!$A$5:$D$122,2,FALSE))</f>
        <v>Garcarek</v>
      </c>
      <c r="D29" s="41" t="str">
        <f>IF($B29="","",VLOOKUP(B29,'[1]Startliste'!$A$5:$D$122,3,FALSE))</f>
        <v> Jagoda  </v>
      </c>
      <c r="E29" s="42" t="str">
        <f>IF($B29="","",VLOOKUP(B29,'[1]Startliste'!$A$5:$D$122,4,FALSE))</f>
        <v>Polen/ Polish National Team</v>
      </c>
    </row>
    <row r="30" spans="1:5" ht="25.5" customHeight="1">
      <c r="A30" s="46" t="s">
        <v>17</v>
      </c>
      <c r="B30" s="163">
        <v>111</v>
      </c>
      <c r="C30" s="48" t="str">
        <f>IF($B30="","",VLOOKUP(B30,'[1]Startliste'!$A$5:$D$122,2,FALSE))</f>
        <v>Sołgała</v>
      </c>
      <c r="D30" s="48" t="str">
        <f>IF($B30="","",VLOOKUP(B30,'[1]Startliste'!$A$5:$D$122,3,FALSE))</f>
        <v> Ola </v>
      </c>
      <c r="E30" s="49" t="str">
        <f>IF($B30="","",VLOOKUP(B30,'[1]Startliste'!$A$5:$D$122,4,FALSE))</f>
        <v>Polen/ Polish National Team</v>
      </c>
    </row>
  </sheetData>
  <sheetProtection/>
  <mergeCells count="5">
    <mergeCell ref="A1:E1"/>
    <mergeCell ref="A23:E23"/>
    <mergeCell ref="A12:E12"/>
    <mergeCell ref="A4:H4"/>
    <mergeCell ref="A3:H3"/>
  </mergeCells>
  <printOptions/>
  <pageMargins left="0.46" right="0.56" top="0.51" bottom="0.82" header="0.35" footer="0.3"/>
  <pageSetup fitToHeight="1" fitToWidth="1" horizontalDpi="600" verticalDpi="600" orientation="portrait" paperSize="9" r:id="rId3"/>
  <headerFooter alignWithMargins="0">
    <oddFooter>&amp;L&amp;G&amp;C&amp;G&amp;R&amp;G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2"/>
  <sheetViews>
    <sheetView tabSelected="1" zoomScale="75" zoomScaleNormal="75" workbookViewId="0" topLeftCell="A2">
      <selection activeCell="I21" sqref="I21"/>
    </sheetView>
  </sheetViews>
  <sheetFormatPr defaultColWidth="11.421875" defaultRowHeight="12.75"/>
  <cols>
    <col min="1" max="1" width="4.57421875" style="2" customWidth="1"/>
    <col min="2" max="2" width="6.00390625" style="2" customWidth="1"/>
    <col min="3" max="3" width="13.28125" style="0" customWidth="1"/>
    <col min="4" max="4" width="14.8515625" style="0" customWidth="1"/>
    <col min="5" max="5" width="34.7109375" style="0" customWidth="1"/>
    <col min="6" max="6" width="6.140625" style="2" customWidth="1"/>
    <col min="7" max="7" width="6.7109375" style="2" customWidth="1"/>
    <col min="8" max="8" width="9.8515625" style="1" customWidth="1"/>
  </cols>
  <sheetData>
    <row r="1" spans="1:9" ht="57" customHeight="1">
      <c r="A1" s="172" t="s">
        <v>9</v>
      </c>
      <c r="B1" s="172"/>
      <c r="C1" s="172"/>
      <c r="D1" s="172"/>
      <c r="E1" s="172"/>
      <c r="F1" s="172"/>
      <c r="G1" s="172"/>
      <c r="H1" s="172"/>
      <c r="I1" s="27"/>
    </row>
    <row r="2" spans="1:10" ht="27.75" customHeight="1">
      <c r="A2" s="173" t="s">
        <v>8</v>
      </c>
      <c r="B2" s="173"/>
      <c r="C2" s="173"/>
      <c r="D2" s="173"/>
      <c r="E2" s="173"/>
      <c r="F2" s="173"/>
      <c r="G2" s="173"/>
      <c r="H2" s="173"/>
      <c r="I2" s="26"/>
      <c r="J2" s="25"/>
    </row>
    <row r="3" spans="1:10" ht="22.5" customHeight="1" thickBot="1">
      <c r="A3" s="24" t="s">
        <v>7</v>
      </c>
      <c r="B3" s="5"/>
      <c r="C3" s="5"/>
      <c r="D3" s="5"/>
      <c r="E3" s="5"/>
      <c r="F3" s="5"/>
      <c r="G3" s="5"/>
      <c r="H3" s="5"/>
      <c r="I3" s="5"/>
      <c r="J3" s="5"/>
    </row>
    <row r="4" spans="1:9" s="15" customFormat="1" ht="22.5" customHeight="1" thickBot="1">
      <c r="A4" s="23"/>
      <c r="B4" s="22" t="s">
        <v>6</v>
      </c>
      <c r="C4" s="20" t="s">
        <v>5</v>
      </c>
      <c r="D4" s="21" t="s">
        <v>4</v>
      </c>
      <c r="E4" s="20" t="s">
        <v>3</v>
      </c>
      <c r="F4" s="19" t="s">
        <v>2</v>
      </c>
      <c r="G4" s="19" t="s">
        <v>2</v>
      </c>
      <c r="H4" s="18" t="s">
        <v>1</v>
      </c>
      <c r="I4" s="17" t="s">
        <v>0</v>
      </c>
    </row>
    <row r="5" spans="1:254" s="16" customFormat="1" ht="18.75" customHeight="1">
      <c r="A5" s="12">
        <v>1</v>
      </c>
      <c r="B5" s="5">
        <v>12</v>
      </c>
      <c r="C5" s="7" t="str">
        <f>IF($B5="","",VLOOKUP(B5,'[1]Startliste'!$A$5:$D$122,2,FALSE))</f>
        <v>Förstemann</v>
      </c>
      <c r="D5" s="7" t="str">
        <f>IF($B5="","",VLOOKUP(B5,'[1]Startliste'!$A$5:$D$122,3,FALSE))</f>
        <v>Robert</v>
      </c>
      <c r="E5" s="7" t="str">
        <f>IF($B5="","",VLOOKUP(B5,'[1]Startliste'!$A$5:$D$122,4,FALSE))</f>
        <v>SSV Gera</v>
      </c>
      <c r="F5" s="11">
        <v>4.98</v>
      </c>
      <c r="G5" s="10">
        <f aca="true" t="shared" si="0" ref="G5:G40">SUM(H5)-F5</f>
        <v>5.07</v>
      </c>
      <c r="H5" s="9">
        <v>10.05</v>
      </c>
      <c r="I5" s="14">
        <f aca="true" t="shared" si="1" ref="I5:I40">SUM(200/H5)*3.6</f>
        <v>71.64179104477611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s="16" customFormat="1" ht="18.75" customHeight="1">
      <c r="A6" s="12">
        <v>2</v>
      </c>
      <c r="B6" s="5">
        <v>9</v>
      </c>
      <c r="C6" s="7" t="str">
        <f>IF($B6="","",VLOOKUP(B6,'[1]Startliste'!$A$5:$D$122,2,FALSE))</f>
        <v>Niederlag</v>
      </c>
      <c r="D6" s="7" t="str">
        <f>IF($B6="","",VLOOKUP(B6,'[1]Startliste'!$A$5:$D$122,3,FALSE))</f>
        <v>Max</v>
      </c>
      <c r="E6" s="7" t="str">
        <f>IF($B6="","",VLOOKUP(B6,'[1]Startliste'!$A$5:$D$122,4,FALSE))</f>
        <v>Chemnitzer PSV</v>
      </c>
      <c r="F6" s="11">
        <v>4.96</v>
      </c>
      <c r="G6" s="10">
        <f t="shared" si="0"/>
        <v>5.19</v>
      </c>
      <c r="H6" s="9">
        <v>10.15</v>
      </c>
      <c r="I6" s="14">
        <f t="shared" si="1"/>
        <v>70.93596059113301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s="16" customFormat="1" ht="18.75" customHeight="1">
      <c r="A7" s="12">
        <v>3</v>
      </c>
      <c r="B7" s="5">
        <v>8</v>
      </c>
      <c r="C7" s="7" t="str">
        <f>IF($B7="","",VLOOKUP(B7,'[1]Startliste'!$A$5:$D$122,2,FALSE))</f>
        <v>Wächter</v>
      </c>
      <c r="D7" s="7" t="str">
        <f>IF($B7="","",VLOOKUP(B7,'[1]Startliste'!$A$5:$D$122,3,FALSE))</f>
        <v>Tobias</v>
      </c>
      <c r="E7" s="7" t="str">
        <f>IF($B7="","",VLOOKUP(B7,'[1]Startliste'!$A$5:$D$122,4,FALSE))</f>
        <v>Trackcycling Team Menkl./Voprp.</v>
      </c>
      <c r="F7" s="11">
        <v>5.08</v>
      </c>
      <c r="G7" s="10">
        <f t="shared" si="0"/>
        <v>5.1899999999999995</v>
      </c>
      <c r="H7" s="9">
        <v>10.27</v>
      </c>
      <c r="I7" s="14">
        <f t="shared" si="1"/>
        <v>70.10710808179162</v>
      </c>
      <c r="J7"/>
      <c r="K7" s="15"/>
      <c r="L7" s="15"/>
      <c r="M7" s="15"/>
      <c r="N7" s="15"/>
      <c r="O7" s="15"/>
      <c r="P7" s="15"/>
      <c r="Q7" s="15"/>
      <c r="R7" s="15"/>
      <c r="S7" s="1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s="16" customFormat="1" ht="18.75" customHeight="1">
      <c r="A8" s="12">
        <v>4</v>
      </c>
      <c r="B8" s="5">
        <v>16</v>
      </c>
      <c r="C8" s="7" t="str">
        <f>IF($B8="","",VLOOKUP(B8,'[1]Startliste'!$A$5:$D$122,2,FALSE))</f>
        <v>Kelemen</v>
      </c>
      <c r="D8" s="7" t="str">
        <f>IF($B8="","",VLOOKUP(B8,'[1]Startliste'!$A$5:$D$122,3,FALSE))</f>
        <v>Pavel</v>
      </c>
      <c r="E8" s="7" t="str">
        <f>IF($B8="","",VLOOKUP(B8,'[1]Startliste'!$A$5:$D$122,4,FALSE))</f>
        <v>Czech/ ASO Dukla Brno</v>
      </c>
      <c r="F8" s="11">
        <v>5.09</v>
      </c>
      <c r="G8" s="10">
        <f t="shared" si="0"/>
        <v>5.191000000000001</v>
      </c>
      <c r="H8" s="9">
        <v>10.281</v>
      </c>
      <c r="I8" s="14">
        <f t="shared" si="1"/>
        <v>70.03209804493727</v>
      </c>
      <c r="J8"/>
      <c r="K8" s="15"/>
      <c r="L8" s="15"/>
      <c r="M8" s="15"/>
      <c r="N8" s="15"/>
      <c r="O8" s="15"/>
      <c r="P8" s="15"/>
      <c r="Q8" s="15"/>
      <c r="R8" s="15"/>
      <c r="S8" s="15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s="16" customFormat="1" ht="18.75" customHeight="1">
      <c r="A9" s="12">
        <v>5</v>
      </c>
      <c r="B9" s="5">
        <v>11</v>
      </c>
      <c r="C9" s="7" t="str">
        <f>IF($B9="","",VLOOKUP(B9,'[1]Startliste'!$A$5:$D$122,2,FALSE))</f>
        <v>Enders</v>
      </c>
      <c r="D9" s="7" t="str">
        <f>IF($B9="","",VLOOKUP(B9,'[1]Startliste'!$A$5:$D$122,3,FALSE))</f>
        <v>Rene</v>
      </c>
      <c r="E9" s="7" t="str">
        <f>IF($B9="","",VLOOKUP(B9,'[1]Startliste'!$A$5:$D$122,4,FALSE))</f>
        <v>Project TeamSpirit Erfurt</v>
      </c>
      <c r="F9" s="11">
        <v>5.07</v>
      </c>
      <c r="G9" s="10">
        <f t="shared" si="0"/>
        <v>5.218</v>
      </c>
      <c r="H9" s="9">
        <v>10.288</v>
      </c>
      <c r="I9" s="14">
        <f t="shared" si="1"/>
        <v>69.98444790046656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s="16" customFormat="1" ht="18.75" customHeight="1">
      <c r="A10" s="12">
        <v>6</v>
      </c>
      <c r="B10" s="5">
        <v>31</v>
      </c>
      <c r="C10" s="7" t="str">
        <f>IF($B10="","",VLOOKUP(B10,'[1]Startliste'!$A$5:$D$122,2,FALSE))</f>
        <v>Maksel</v>
      </c>
      <c r="D10" s="7" t="str">
        <f>IF($B10="","",VLOOKUP(B10,'[1]Startliste'!$A$5:$D$122,3,FALSE))</f>
        <v>Krzysztof </v>
      </c>
      <c r="E10" s="7" t="str">
        <f>IF($B10="","",VLOOKUP(B10,'[1]Startliste'!$A$5:$D$122,4,FALSE))</f>
        <v>Polen/ ALKS “STAL–Ocetix-Iglotex” Grudziądz </v>
      </c>
      <c r="F10" s="11">
        <v>5.09</v>
      </c>
      <c r="G10" s="10">
        <f t="shared" si="0"/>
        <v>5.210000000000001</v>
      </c>
      <c r="H10" s="9">
        <v>10.3</v>
      </c>
      <c r="I10" s="14">
        <f t="shared" si="1"/>
        <v>69.90291262135922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s="16" customFormat="1" ht="18.75" customHeight="1">
      <c r="A11" s="12">
        <v>7</v>
      </c>
      <c r="B11" s="5">
        <v>1</v>
      </c>
      <c r="C11" s="7" t="str">
        <f>IF($B11="","",VLOOKUP(B11,'[1]Startliste'!$A$5:$D$122,2,FALSE))</f>
        <v>Levy</v>
      </c>
      <c r="D11" s="7" t="str">
        <f>IF($B11="","",VLOOKUP(B11,'[1]Startliste'!$A$5:$D$122,3,FALSE))</f>
        <v>Maximilian</v>
      </c>
      <c r="E11" s="7" t="str">
        <f>IF($B11="","",VLOOKUP(B11,'[1]Startliste'!$A$5:$D$122,4,FALSE))</f>
        <v>Team ERDGAS.2012</v>
      </c>
      <c r="F11" s="11">
        <v>5.1</v>
      </c>
      <c r="G11" s="10">
        <f t="shared" si="0"/>
        <v>5.210000000000001</v>
      </c>
      <c r="H11" s="9">
        <v>10.31</v>
      </c>
      <c r="I11" s="14">
        <f t="shared" si="1"/>
        <v>69.83511154219204</v>
      </c>
      <c r="J11"/>
      <c r="K11" s="15"/>
      <c r="L11" s="15"/>
      <c r="M11" s="15"/>
      <c r="N11" s="15"/>
      <c r="O11" s="15"/>
      <c r="P11" s="15"/>
      <c r="Q11" s="15"/>
      <c r="R11" s="15"/>
      <c r="S11" s="15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s="16" customFormat="1" ht="18.75" customHeight="1">
      <c r="A12" s="12">
        <v>8</v>
      </c>
      <c r="B12" s="5">
        <v>38</v>
      </c>
      <c r="C12" s="7" t="str">
        <f>IF($B12="","",VLOOKUP(B12,'[1]Startliste'!$A$5:$D$122,2,FALSE))</f>
        <v>Conord</v>
      </c>
      <c r="D12" s="7" t="str">
        <f>IF($B12="","",VLOOKUP(B12,'[1]Startliste'!$A$5:$D$122,3,FALSE))</f>
        <v>Charlie</v>
      </c>
      <c r="E12" s="7" t="str">
        <f>IF($B12="","",VLOOKUP(B12,'[1]Startliste'!$A$5:$D$122,4,FALSE))</f>
        <v>Frankreich/ France National Team</v>
      </c>
      <c r="F12" s="11">
        <v>5.13</v>
      </c>
      <c r="G12" s="10">
        <f t="shared" si="0"/>
        <v>5.2</v>
      </c>
      <c r="H12" s="9">
        <v>10.33</v>
      </c>
      <c r="I12" s="14">
        <f t="shared" si="1"/>
        <v>69.6999031945789</v>
      </c>
      <c r="J12"/>
      <c r="K12" s="15"/>
      <c r="L12" s="15"/>
      <c r="M12" s="15"/>
      <c r="N12" s="15"/>
      <c r="O12" s="15"/>
      <c r="P12" s="15"/>
      <c r="Q12" s="15"/>
      <c r="R12" s="15"/>
      <c r="S12" s="15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s="16" customFormat="1" ht="18.75" customHeight="1">
      <c r="A13" s="12">
        <v>9</v>
      </c>
      <c r="B13" s="5">
        <v>2</v>
      </c>
      <c r="C13" s="7" t="str">
        <f>IF($B13="","",VLOOKUP(B13,'[1]Startliste'!$A$5:$D$122,2,FALSE))</f>
        <v>Balzer</v>
      </c>
      <c r="D13" s="7" t="str">
        <f>IF($B13="","",VLOOKUP(B13,'[1]Startliste'!$A$5:$D$122,3,FALSE))</f>
        <v>Erik</v>
      </c>
      <c r="E13" s="7" t="str">
        <f>IF($B13="","",VLOOKUP(B13,'[1]Startliste'!$A$5:$D$122,4,FALSE))</f>
        <v>Team ERDGAS.2012</v>
      </c>
      <c r="F13" s="11">
        <v>5.09</v>
      </c>
      <c r="G13" s="10">
        <f t="shared" si="0"/>
        <v>5.26</v>
      </c>
      <c r="H13" s="9">
        <v>10.35</v>
      </c>
      <c r="I13" s="14">
        <f t="shared" si="1"/>
        <v>69.56521739130436</v>
      </c>
      <c r="J13"/>
      <c r="K13" s="15"/>
      <c r="L13" s="15"/>
      <c r="M13" s="15"/>
      <c r="N13" s="15"/>
      <c r="O13" s="15"/>
      <c r="P13" s="15"/>
      <c r="Q13" s="15"/>
      <c r="R13" s="15"/>
      <c r="S13" s="15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s="16" customFormat="1" ht="18.75" customHeight="1">
      <c r="A14" s="12">
        <v>10</v>
      </c>
      <c r="B14" s="5">
        <v>37</v>
      </c>
      <c r="C14" s="7" t="str">
        <f>IF($B14="","",VLOOKUP(B14,'[1]Startliste'!$A$5:$D$122,2,FALSE))</f>
        <v>Lafargue</v>
      </c>
      <c r="D14" s="7" t="str">
        <f>IF($B14="","",VLOOKUP(B14,'[1]Startliste'!$A$5:$D$122,3,FALSE))</f>
        <v>Quentin</v>
      </c>
      <c r="E14" s="7" t="str">
        <f>IF($B14="","",VLOOKUP(B14,'[1]Startliste'!$A$5:$D$122,4,FALSE))</f>
        <v>Frankreich/ France National Team</v>
      </c>
      <c r="F14" s="11">
        <v>5.11</v>
      </c>
      <c r="G14" s="10">
        <f t="shared" si="0"/>
        <v>5.249999999999999</v>
      </c>
      <c r="H14" s="9">
        <v>10.36</v>
      </c>
      <c r="I14" s="14">
        <f t="shared" si="1"/>
        <v>69.49806949806951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s="16" customFormat="1" ht="18.75" customHeight="1">
      <c r="A15" s="12">
        <v>11</v>
      </c>
      <c r="B15" s="5">
        <v>4</v>
      </c>
      <c r="C15" s="7" t="str">
        <f>IF($B15="","",VLOOKUP(B15,'[1]Startliste'!$A$5:$D$122,2,FALSE))</f>
        <v>Thiele</v>
      </c>
      <c r="D15" s="7" t="str">
        <f>IF($B15="","",VLOOKUP(B15,'[1]Startliste'!$A$5:$D$122,3,FALSE))</f>
        <v>Philipp</v>
      </c>
      <c r="E15" s="7" t="str">
        <f>IF($B15="","",VLOOKUP(B15,'[1]Startliste'!$A$5:$D$122,4,FALSE))</f>
        <v>Track Team Brandenburg</v>
      </c>
      <c r="F15" s="11">
        <v>5.09</v>
      </c>
      <c r="G15" s="10">
        <f t="shared" si="0"/>
        <v>5.3100000000000005</v>
      </c>
      <c r="H15" s="9">
        <v>10.4</v>
      </c>
      <c r="I15" s="14">
        <f t="shared" si="1"/>
        <v>69.23076923076923</v>
      </c>
      <c r="J15"/>
      <c r="K15" s="15"/>
      <c r="L15" s="15"/>
      <c r="M15" s="15"/>
      <c r="N15" s="15"/>
      <c r="O15" s="15"/>
      <c r="P15" s="15"/>
      <c r="Q15" s="15"/>
      <c r="R15" s="15"/>
      <c r="S15" s="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s="16" customFormat="1" ht="18.75" customHeight="1">
      <c r="A16" s="12">
        <v>12</v>
      </c>
      <c r="B16" s="5">
        <v>23</v>
      </c>
      <c r="C16" s="7" t="str">
        <f>IF($B16="","",VLOOKUP(B16,'[1]Startliste'!$A$5:$D$122,2,FALSE))</f>
        <v>Zieliński </v>
      </c>
      <c r="D16" s="7" t="str">
        <f>IF($B16="","",VLOOKUP(B16,'[1]Startliste'!$A$5:$D$122,3,FALSE))</f>
        <v>Damian</v>
      </c>
      <c r="E16" s="7" t="str">
        <f>IF($B16="","",VLOOKUP(B16,'[1]Startliste'!$A$5:$D$122,4,FALSE))</f>
        <v>Polen/ Polish National Team</v>
      </c>
      <c r="F16" s="11">
        <v>5.18</v>
      </c>
      <c r="G16" s="10">
        <f t="shared" si="0"/>
        <v>5.280000000000001</v>
      </c>
      <c r="H16" s="9">
        <v>10.46</v>
      </c>
      <c r="I16" s="14">
        <f t="shared" si="1"/>
        <v>68.83365200764817</v>
      </c>
      <c r="J16"/>
      <c r="K16" s="15"/>
      <c r="L16" s="15"/>
      <c r="M16" s="15"/>
      <c r="N16" s="15"/>
      <c r="O16" s="15"/>
      <c r="P16" s="15"/>
      <c r="Q16" s="15"/>
      <c r="R16" s="15"/>
      <c r="S16" s="15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s="16" customFormat="1" ht="18.75" customHeight="1">
      <c r="A17" s="12">
        <v>13</v>
      </c>
      <c r="B17" s="5">
        <v>10</v>
      </c>
      <c r="C17" s="7" t="str">
        <f>IF($B17="","",VLOOKUP(B17,'[1]Startliste'!$A$5:$D$122,2,FALSE))</f>
        <v>Eilers</v>
      </c>
      <c r="D17" s="7" t="str">
        <f>IF($B17="","",VLOOKUP(B17,'[1]Startliste'!$A$5:$D$122,3,FALSE))</f>
        <v>Joachim</v>
      </c>
      <c r="E17" s="7" t="str">
        <f>IF($B17="","",VLOOKUP(B17,'[1]Startliste'!$A$5:$D$122,4,FALSE))</f>
        <v>Chemnitzer PSV</v>
      </c>
      <c r="F17" s="11">
        <v>5.2</v>
      </c>
      <c r="G17" s="10">
        <f t="shared" si="0"/>
        <v>5.319999999999999</v>
      </c>
      <c r="H17" s="9">
        <v>10.52</v>
      </c>
      <c r="I17" s="14">
        <f t="shared" si="1"/>
        <v>68.44106463878327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s="16" customFormat="1" ht="18.75" customHeight="1">
      <c r="A18" s="12">
        <v>14</v>
      </c>
      <c r="B18" s="5">
        <v>22</v>
      </c>
      <c r="C18" s="7" t="str">
        <f>IF($B18="","",VLOOKUP(B18,'[1]Startliste'!$A$5:$D$122,2,FALSE))</f>
        <v>Bielecki</v>
      </c>
      <c r="D18" s="7" t="str">
        <f>IF($B18="","",VLOOKUP(B18,'[1]Startliste'!$A$5:$D$122,3,FALSE))</f>
        <v>Maciej</v>
      </c>
      <c r="E18" s="7" t="str">
        <f>IF($B18="","",VLOOKUP(B18,'[1]Startliste'!$A$5:$D$122,4,FALSE))</f>
        <v>Polen/ Polish National Team</v>
      </c>
      <c r="F18" s="11">
        <v>5.14</v>
      </c>
      <c r="G18" s="10">
        <f t="shared" si="0"/>
        <v>5.399</v>
      </c>
      <c r="H18" s="9">
        <v>10.539</v>
      </c>
      <c r="I18" s="14">
        <f t="shared" si="1"/>
        <v>68.31767719897523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s="16" customFormat="1" ht="18.75" customHeight="1">
      <c r="A19" s="12">
        <v>15</v>
      </c>
      <c r="B19" s="5">
        <v>5</v>
      </c>
      <c r="C19" s="7" t="str">
        <f>IF($B19="","",VLOOKUP(B19,'[1]Startliste'!$A$5:$D$122,2,FALSE))</f>
        <v>Engler</v>
      </c>
      <c r="D19" s="7" t="str">
        <f>IF($B19="","",VLOOKUP(B19,'[1]Startliste'!$A$5:$D$122,3,FALSE))</f>
        <v>Eric</v>
      </c>
      <c r="E19" s="7" t="str">
        <f>IF($B19="","",VLOOKUP(B19,'[1]Startliste'!$A$5:$D$122,4,FALSE))</f>
        <v>Track Team Brandenburg</v>
      </c>
      <c r="F19" s="11">
        <v>5.19</v>
      </c>
      <c r="G19" s="10">
        <f t="shared" si="0"/>
        <v>5.348999999999999</v>
      </c>
      <c r="H19" s="9">
        <v>10.539</v>
      </c>
      <c r="I19" s="14">
        <f t="shared" si="1"/>
        <v>68.31767719897523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s="16" customFormat="1" ht="18.75" customHeight="1">
      <c r="A20" s="12">
        <v>16</v>
      </c>
      <c r="B20" s="5">
        <v>7</v>
      </c>
      <c r="C20" s="7" t="str">
        <f>IF($B20="","",VLOOKUP(B20,'[1]Startliste'!$A$5:$D$122,2,FALSE))</f>
        <v>Schröder</v>
      </c>
      <c r="D20" s="7" t="str">
        <f>IF($B20="","",VLOOKUP(B20,'[1]Startliste'!$A$5:$D$122,3,FALSE))</f>
        <v>Marc</v>
      </c>
      <c r="E20" s="7" t="str">
        <f>IF($B20="","",VLOOKUP(B20,'[1]Startliste'!$A$5:$D$122,4,FALSE))</f>
        <v>Trackcycling Team Menkl./Voprp.</v>
      </c>
      <c r="F20" s="11">
        <v>5.21</v>
      </c>
      <c r="G20" s="10">
        <f t="shared" si="0"/>
        <v>5.329999999999999</v>
      </c>
      <c r="H20" s="9">
        <v>10.54</v>
      </c>
      <c r="I20" s="14">
        <f t="shared" si="1"/>
        <v>68.3111954459203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16" customFormat="1" ht="18.75" customHeight="1">
      <c r="A21" s="12">
        <v>17</v>
      </c>
      <c r="B21" s="5">
        <v>17</v>
      </c>
      <c r="C21" s="7" t="str">
        <f>IF($B21="","",VLOOKUP(B21,'[1]Startliste'!$A$5:$D$122,2,FALSE))</f>
        <v>Wagner</v>
      </c>
      <c r="D21" s="7" t="str">
        <f>IF($B21="","",VLOOKUP(B21,'[1]Startliste'!$A$5:$D$122,3,FALSE))</f>
        <v>Robin</v>
      </c>
      <c r="E21" s="7" t="str">
        <f>IF($B21="","",VLOOKUP(B21,'[1]Startliste'!$A$5:$D$122,4,FALSE))</f>
        <v>Czech/ ASO Dukla Brno</v>
      </c>
      <c r="F21" s="11">
        <v>5.21</v>
      </c>
      <c r="G21" s="10">
        <f t="shared" si="0"/>
        <v>5.36</v>
      </c>
      <c r="H21" s="9">
        <v>10.57</v>
      </c>
      <c r="I21" s="14">
        <f t="shared" si="1"/>
        <v>68.11731315042573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s="16" customFormat="1" ht="18.75" customHeight="1">
      <c r="A22" s="12">
        <v>18</v>
      </c>
      <c r="B22" s="5">
        <v>30</v>
      </c>
      <c r="C22" s="7" t="str">
        <f>IF($B22="","",VLOOKUP(B22,'[1]Startliste'!$A$5:$D$122,2,FALSE))</f>
        <v>Sarnecki</v>
      </c>
      <c r="D22" s="7" t="str">
        <f>IF($B22="","",VLOOKUP(B22,'[1]Startliste'!$A$5:$D$122,3,FALSE))</f>
        <v>Rafal</v>
      </c>
      <c r="E22" s="7" t="str">
        <f>IF($B22="","",VLOOKUP(B22,'[1]Startliste'!$A$5:$D$122,4,FALSE))</f>
        <v>Polen/ ALKS “STAL–Ocetix-Iglotex” Grudziądz </v>
      </c>
      <c r="F22" s="11">
        <v>5.2</v>
      </c>
      <c r="G22" s="10">
        <f t="shared" si="0"/>
        <v>5.38</v>
      </c>
      <c r="H22" s="9">
        <v>10.58</v>
      </c>
      <c r="I22" s="14">
        <f t="shared" si="1"/>
        <v>68.05293005671078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s="16" customFormat="1" ht="18.75" customHeight="1">
      <c r="A23" s="12">
        <v>19</v>
      </c>
      <c r="B23" s="5">
        <v>32</v>
      </c>
      <c r="C23" s="7" t="str">
        <f>IF($B23="","",VLOOKUP(B23,'[1]Startliste'!$A$5:$D$122,2,FALSE))</f>
        <v>Lipa</v>
      </c>
      <c r="D23" s="7" t="str">
        <f>IF($B23="","",VLOOKUP(B23,'[1]Startliste'!$A$5:$D$122,3,FALSE))</f>
        <v>Mateusz</v>
      </c>
      <c r="E23" s="7" t="str">
        <f>IF($B23="","",VLOOKUP(B23,'[1]Startliste'!$A$5:$D$122,4,FALSE))</f>
        <v>Polen/ ALKS “STAL–Ocetix-Iglotex” Grudziądz </v>
      </c>
      <c r="F23" s="11">
        <v>5.2</v>
      </c>
      <c r="G23" s="10">
        <f t="shared" si="0"/>
        <v>5.387999999999999</v>
      </c>
      <c r="H23" s="9">
        <v>10.588</v>
      </c>
      <c r="I23" s="14">
        <f t="shared" si="1"/>
        <v>68.0015111446921</v>
      </c>
      <c r="J23" s="15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s="16" customFormat="1" ht="18.75" customHeight="1">
      <c r="A24" s="12">
        <v>20</v>
      </c>
      <c r="B24" s="5">
        <v>21</v>
      </c>
      <c r="C24" s="7" t="str">
        <f>IF($B24="","",VLOOKUP(B24,'[1]Startliste'!$A$5:$D$122,2,FALSE))</f>
        <v>Kuczyński </v>
      </c>
      <c r="D24" s="7" t="str">
        <f>IF($B24="","",VLOOKUP(B24,'[1]Startliste'!$A$5:$D$122,3,FALSE))</f>
        <v>Kamil</v>
      </c>
      <c r="E24" s="7" t="str">
        <f>IF($B24="","",VLOOKUP(B24,'[1]Startliste'!$A$5:$D$122,4,FALSE))</f>
        <v>Polen/ Polish National Team</v>
      </c>
      <c r="F24" s="11">
        <v>5.24</v>
      </c>
      <c r="G24" s="10">
        <f t="shared" si="0"/>
        <v>5.359999999999999</v>
      </c>
      <c r="H24" s="9">
        <v>10.6</v>
      </c>
      <c r="I24" s="14">
        <f t="shared" si="1"/>
        <v>67.9245283018868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s="16" customFormat="1" ht="18.75" customHeight="1">
      <c r="A25" s="12">
        <v>21</v>
      </c>
      <c r="B25" s="5">
        <v>39</v>
      </c>
      <c r="C25" s="7" t="str">
        <f>IF($B25="","",VLOOKUP(B25,'[1]Startliste'!$A$5:$D$122,2,FALSE))</f>
        <v>Edelin</v>
      </c>
      <c r="D25" s="7" t="str">
        <f>IF($B25="","",VLOOKUP(B25,'[1]Startliste'!$A$5:$D$122,3,FALSE))</f>
        <v>Benjamin</v>
      </c>
      <c r="E25" s="7" t="str">
        <f>IF($B25="","",VLOOKUP(B25,'[1]Startliste'!$A$5:$D$122,4,FALSE))</f>
        <v>Frankreich/ France National Team</v>
      </c>
      <c r="F25" s="11">
        <v>5.25</v>
      </c>
      <c r="G25" s="10">
        <f t="shared" si="0"/>
        <v>5.42</v>
      </c>
      <c r="H25" s="9">
        <v>10.67</v>
      </c>
      <c r="I25" s="14">
        <f t="shared" si="1"/>
        <v>67.47891283973759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16" customFormat="1" ht="18.75" customHeight="1">
      <c r="A26" s="12">
        <v>22</v>
      </c>
      <c r="B26" s="5">
        <v>18</v>
      </c>
      <c r="C26" s="7" t="str">
        <f>IF($B26="","",VLOOKUP(B26,'[1]Startliste'!$A$5:$D$122,2,FALSE))</f>
        <v>Ptáčník</v>
      </c>
      <c r="D26" s="7" t="str">
        <f>IF($B26="","",VLOOKUP(B26,'[1]Startliste'!$A$5:$D$122,3,FALSE))</f>
        <v>Adam</v>
      </c>
      <c r="E26" s="7" t="str">
        <f>IF($B26="","",VLOOKUP(B26,'[1]Startliste'!$A$5:$D$122,4,FALSE))</f>
        <v>Czech/ ASO Dukla Brno</v>
      </c>
      <c r="F26" s="11">
        <v>5.3</v>
      </c>
      <c r="G26" s="10">
        <f t="shared" si="0"/>
        <v>5.39</v>
      </c>
      <c r="H26" s="9">
        <v>10.69</v>
      </c>
      <c r="I26" s="14">
        <f t="shared" si="1"/>
        <v>67.35266604303087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3" customFormat="1" ht="18.75" customHeight="1">
      <c r="A27" s="12">
        <v>23</v>
      </c>
      <c r="B27" s="5">
        <v>20</v>
      </c>
      <c r="C27" s="7" t="str">
        <f>IF($B27="","",VLOOKUP(B27,'[1]Startliste'!$A$5:$D$122,2,FALSE))</f>
        <v>Vyvoda</v>
      </c>
      <c r="D27" s="7" t="str">
        <f>IF($B27="","",VLOOKUP(B27,'[1]Startliste'!$A$5:$D$122,3,FALSE))</f>
        <v>Jakub</v>
      </c>
      <c r="E27" s="7" t="str">
        <f>IF($B27="","",VLOOKUP(B27,'[1]Startliste'!$A$5:$D$122,4,FALSE))</f>
        <v>Czech/ ASO Dukla Brno</v>
      </c>
      <c r="F27" s="11">
        <v>5.32</v>
      </c>
      <c r="G27" s="10">
        <f t="shared" si="0"/>
        <v>5.449999999999999</v>
      </c>
      <c r="H27" s="9">
        <v>10.77</v>
      </c>
      <c r="I27" s="14">
        <f t="shared" si="1"/>
        <v>66.8523676880223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9" ht="18.75" customHeight="1">
      <c r="A28" s="12">
        <v>24</v>
      </c>
      <c r="B28" s="5">
        <v>6</v>
      </c>
      <c r="C28" s="7" t="str">
        <f>IF($B28="","",VLOOKUP(B28,'[1]Startliste'!$A$5:$D$122,2,FALSE))</f>
        <v>Kanter</v>
      </c>
      <c r="D28" s="7" t="str">
        <f>IF($B28="","",VLOOKUP(B28,'[1]Startliste'!$A$5:$D$122,3,FALSE))</f>
        <v>Robert</v>
      </c>
      <c r="E28" s="7" t="str">
        <f>IF($B28="","",VLOOKUP(B28,'[1]Startliste'!$A$5:$D$122,4,FALSE))</f>
        <v>Track Team Brandenburg</v>
      </c>
      <c r="F28" s="11">
        <v>5.32</v>
      </c>
      <c r="G28" s="10">
        <f t="shared" si="0"/>
        <v>5.504</v>
      </c>
      <c r="H28" s="9">
        <v>10.824</v>
      </c>
      <c r="I28" s="14">
        <f t="shared" si="1"/>
        <v>66.51884700665188</v>
      </c>
    </row>
    <row r="29" spans="1:10" ht="18.75" customHeight="1">
      <c r="A29" s="12">
        <v>25</v>
      </c>
      <c r="B29" s="5">
        <v>15</v>
      </c>
      <c r="C29" s="7" t="str">
        <f>IF($B29="","",VLOOKUP(B29,'[1]Startliste'!$A$5:$D$122,2,FALSE))</f>
        <v>Sojka</v>
      </c>
      <c r="D29" s="7" t="str">
        <f>IF($B29="","",VLOOKUP(B29,'[1]Startliste'!$A$5:$D$122,3,FALSE))</f>
        <v>David</v>
      </c>
      <c r="E29" s="7" t="str">
        <f>IF($B29="","",VLOOKUP(B29,'[1]Startliste'!$A$5:$D$122,4,FALSE))</f>
        <v>Czech/ ASO Dukla Brno</v>
      </c>
      <c r="F29" s="11">
        <v>5.34</v>
      </c>
      <c r="G29" s="10">
        <f t="shared" si="0"/>
        <v>5.484999999999999</v>
      </c>
      <c r="H29" s="9">
        <v>10.825</v>
      </c>
      <c r="I29" s="14">
        <f t="shared" si="1"/>
        <v>66.51270207852195</v>
      </c>
      <c r="J29" s="15"/>
    </row>
    <row r="30" spans="1:10" ht="18.75" customHeight="1">
      <c r="A30" s="12">
        <v>26</v>
      </c>
      <c r="B30" s="5">
        <v>24</v>
      </c>
      <c r="C30" s="7" t="str">
        <f>IF($B30="","",VLOOKUP(B30,'[1]Startliste'!$A$5:$D$122,2,FALSE))</f>
        <v>Kardzaś </v>
      </c>
      <c r="D30" s="7" t="str">
        <f>IF($B30="","",VLOOKUP(B30,'[1]Startliste'!$A$5:$D$122,3,FALSE))</f>
        <v>Lucjusz</v>
      </c>
      <c r="E30" s="7" t="str">
        <f>IF($B30="","",VLOOKUP(B30,'[1]Startliste'!$A$5:$D$122,4,FALSE))</f>
        <v>Polen/ Polish National Team</v>
      </c>
      <c r="F30" s="11">
        <v>5.32</v>
      </c>
      <c r="G30" s="10">
        <f t="shared" si="0"/>
        <v>5.52</v>
      </c>
      <c r="H30" s="9">
        <v>10.84</v>
      </c>
      <c r="I30" s="14">
        <f t="shared" si="1"/>
        <v>66.42066420664207</v>
      </c>
      <c r="J30" s="15"/>
    </row>
    <row r="31" spans="1:10" ht="18.75" customHeight="1">
      <c r="A31" s="12">
        <v>27</v>
      </c>
      <c r="B31" s="5">
        <v>26</v>
      </c>
      <c r="C31" s="7" t="str">
        <f>IF($B31="","",VLOOKUP(B31,'[1]Startliste'!$A$5:$D$122,2,FALSE))</f>
        <v>Drejgier </v>
      </c>
      <c r="D31" s="7" t="str">
        <f>IF($B31="","",VLOOKUP(B31,'[1]Startliste'!$A$5:$D$122,3,FALSE))</f>
        <v>Grzegorz</v>
      </c>
      <c r="E31" s="7" t="str">
        <f>IF($B31="","",VLOOKUP(B31,'[1]Startliste'!$A$5:$D$122,4,FALSE))</f>
        <v>Polen/ Polish National Team</v>
      </c>
      <c r="F31" s="11">
        <v>5.34</v>
      </c>
      <c r="G31" s="10">
        <f t="shared" si="0"/>
        <v>5.52</v>
      </c>
      <c r="H31" s="9">
        <v>10.86</v>
      </c>
      <c r="I31" s="14">
        <f t="shared" si="1"/>
        <v>66.29834254143647</v>
      </c>
      <c r="J31" s="15"/>
    </row>
    <row r="32" spans="1:10" ht="18.75" customHeight="1">
      <c r="A32" s="12">
        <v>28</v>
      </c>
      <c r="B32" s="5">
        <v>28</v>
      </c>
      <c r="C32" s="7" t="str">
        <f>IF($B32="","",VLOOKUP(B32,'[1]Startliste'!$A$5:$D$122,2,FALSE))</f>
        <v>Opasewicz</v>
      </c>
      <c r="D32" s="7" t="str">
        <f>IF($B32="","",VLOOKUP(B32,'[1]Startliste'!$A$5:$D$122,3,FALSE))</f>
        <v> Adrian</v>
      </c>
      <c r="E32" s="7" t="str">
        <f>IF($B32="","",VLOOKUP(B32,'[1]Startliste'!$A$5:$D$122,4,FALSE))</f>
        <v>Polen/ Polish National Team</v>
      </c>
      <c r="F32" s="11">
        <v>5.33</v>
      </c>
      <c r="G32" s="10">
        <f t="shared" si="0"/>
        <v>5.550000000000001</v>
      </c>
      <c r="H32" s="9">
        <v>10.88</v>
      </c>
      <c r="I32" s="14">
        <f t="shared" si="1"/>
        <v>66.1764705882353</v>
      </c>
      <c r="J32" s="15"/>
    </row>
    <row r="33" spans="1:10" ht="18.75" customHeight="1">
      <c r="A33" s="12">
        <v>29</v>
      </c>
      <c r="B33" s="5">
        <v>19</v>
      </c>
      <c r="C33" s="7" t="str">
        <f>IF($B33="","",VLOOKUP(B33,'[1]Startliste'!$A$5:$D$122,2,FALSE))</f>
        <v>Bábek</v>
      </c>
      <c r="D33" s="7" t="str">
        <f>IF($B33="","",VLOOKUP(B33,'[1]Startliste'!$A$5:$D$122,3,FALSE))</f>
        <v>Tomáš</v>
      </c>
      <c r="E33" s="7" t="str">
        <f>IF($B33="","",VLOOKUP(B33,'[1]Startliste'!$A$5:$D$122,4,FALSE))</f>
        <v>Czech/ ASO Dukla Brno</v>
      </c>
      <c r="F33" s="11">
        <v>5.36</v>
      </c>
      <c r="G33" s="10">
        <f t="shared" si="0"/>
        <v>5.527</v>
      </c>
      <c r="H33" s="9">
        <v>10.887</v>
      </c>
      <c r="I33" s="14">
        <f t="shared" si="1"/>
        <v>66.13392119041058</v>
      </c>
      <c r="J33" s="15"/>
    </row>
    <row r="34" spans="1:10" ht="18.75" customHeight="1">
      <c r="A34" s="12">
        <v>30</v>
      </c>
      <c r="B34" s="5">
        <v>3</v>
      </c>
      <c r="C34" s="7" t="str">
        <f>IF($B34="","",VLOOKUP(B34,'[1]Startliste'!$A$5:$D$122,2,FALSE))</f>
        <v>Hübner</v>
      </c>
      <c r="D34" s="7" t="str">
        <f>IF($B34="","",VLOOKUP(B34,'[1]Startliste'!$A$5:$D$122,3,FALSE))</f>
        <v>Sascha</v>
      </c>
      <c r="E34" s="7" t="str">
        <f>IF($B34="","",VLOOKUP(B34,'[1]Startliste'!$A$5:$D$122,4,FALSE))</f>
        <v>Team ERDGAS.2012</v>
      </c>
      <c r="F34" s="11">
        <v>5.41</v>
      </c>
      <c r="G34" s="10">
        <f t="shared" si="0"/>
        <v>5.59</v>
      </c>
      <c r="H34" s="9">
        <v>11</v>
      </c>
      <c r="I34" s="14">
        <f t="shared" si="1"/>
        <v>65.45454545454547</v>
      </c>
      <c r="J34" s="15"/>
    </row>
    <row r="35" spans="1:9" ht="18.75" customHeight="1">
      <c r="A35" s="12">
        <v>31</v>
      </c>
      <c r="B35" s="5">
        <v>33</v>
      </c>
      <c r="C35" s="7" t="str">
        <f>IF($B35="","",VLOOKUP(B35,'[1]Startliste'!$A$5:$D$122,2,FALSE))</f>
        <v>Moczynski</v>
      </c>
      <c r="D35" s="7" t="str">
        <f>IF($B35="","",VLOOKUP(B35,'[1]Startliste'!$A$5:$D$122,3,FALSE))</f>
        <v>Maciej</v>
      </c>
      <c r="E35" s="7" t="str">
        <f>IF($B35="","",VLOOKUP(B35,'[1]Startliste'!$A$5:$D$122,4,FALSE))</f>
        <v>Polen/KK TARNOVIA Tarnowo Podgórne </v>
      </c>
      <c r="F35" s="11">
        <v>5.53</v>
      </c>
      <c r="G35" s="10">
        <f t="shared" si="0"/>
        <v>5.7</v>
      </c>
      <c r="H35" s="9">
        <v>11.23</v>
      </c>
      <c r="I35" s="14">
        <f t="shared" si="1"/>
        <v>64.1139804096171</v>
      </c>
    </row>
    <row r="36" spans="1:9" ht="18.75" customHeight="1">
      <c r="A36" s="12">
        <v>32</v>
      </c>
      <c r="B36" s="5">
        <v>35</v>
      </c>
      <c r="C36" s="7" t="str">
        <f>IF($B36="","",VLOOKUP(B36,'[1]Startliste'!$A$5:$D$122,2,FALSE))</f>
        <v>Suter</v>
      </c>
      <c r="D36" s="7" t="str">
        <f>IF($B36="","",VLOOKUP(B36,'[1]Startliste'!$A$5:$D$122,3,FALSE))</f>
        <v>Florian</v>
      </c>
      <c r="E36" s="7" t="str">
        <f>IF($B36="","",VLOOKUP(B36,'[1]Startliste'!$A$5:$D$122,4,FALSE))</f>
        <v>Schweiz/ProTer Focus TrackTeam</v>
      </c>
      <c r="F36" s="11">
        <v>5.61</v>
      </c>
      <c r="G36" s="10">
        <f t="shared" si="0"/>
        <v>5.659999999999999</v>
      </c>
      <c r="H36" s="9">
        <v>11.27</v>
      </c>
      <c r="I36" s="14">
        <f t="shared" si="1"/>
        <v>63.88642413487135</v>
      </c>
    </row>
    <row r="37" spans="1:9" ht="18.75" customHeight="1">
      <c r="A37" s="12">
        <v>33</v>
      </c>
      <c r="B37" s="5">
        <v>13</v>
      </c>
      <c r="C37" s="7" t="str">
        <f>IF($B37="","",VLOOKUP(B37,'[1]Startliste'!$A$5:$D$122,2,FALSE))</f>
        <v>Kohne</v>
      </c>
      <c r="D37" s="7" t="str">
        <f>IF($B37="","",VLOOKUP(B37,'[1]Startliste'!$A$5:$D$122,3,FALSE))</f>
        <v>Simon</v>
      </c>
      <c r="E37" s="7" t="str">
        <f>IF($B37="","",VLOOKUP(B37,'[1]Startliste'!$A$5:$D$122,4,FALSE))</f>
        <v>Team Norddeutschland</v>
      </c>
      <c r="F37" s="10">
        <v>5.534</v>
      </c>
      <c r="G37" s="10">
        <f t="shared" si="0"/>
        <v>5.813</v>
      </c>
      <c r="H37" s="9">
        <v>11.347</v>
      </c>
      <c r="I37" s="14">
        <f t="shared" si="1"/>
        <v>63.45289503833612</v>
      </c>
    </row>
    <row r="38" spans="1:9" ht="18.75" customHeight="1">
      <c r="A38" s="12">
        <v>34</v>
      </c>
      <c r="B38" s="5">
        <v>34</v>
      </c>
      <c r="C38" s="7" t="str">
        <f>IF($B38="","",VLOOKUP(B38,'[1]Startliste'!$A$5:$D$122,2,FALSE))</f>
        <v>Dansen</v>
      </c>
      <c r="D38" s="7" t="str">
        <f>IF($B38="","",VLOOKUP(B38,'[1]Startliste'!$A$5:$D$122,3,FALSE))</f>
        <v>David</v>
      </c>
      <c r="E38" s="7" t="str">
        <f>IF($B38="","",VLOOKUP(B38,'[1]Startliste'!$A$5:$D$122,4,FALSE))</f>
        <v>Schweiz/ProTer Focus TrackTeam</v>
      </c>
      <c r="F38" s="11">
        <v>5.77</v>
      </c>
      <c r="G38" s="10">
        <f t="shared" si="0"/>
        <v>5.9</v>
      </c>
      <c r="H38" s="9">
        <v>11.67</v>
      </c>
      <c r="I38" s="14">
        <f t="shared" si="1"/>
        <v>61.696658097686374</v>
      </c>
    </row>
    <row r="39" spans="1:9" ht="18.75" customHeight="1">
      <c r="A39" s="12">
        <v>35</v>
      </c>
      <c r="B39" s="5">
        <v>36</v>
      </c>
      <c r="C39" s="7" t="str">
        <f>IF($B39="","",VLOOKUP(B39,'[1]Startliste'!$A$5:$D$122,2,FALSE))</f>
        <v>Nef</v>
      </c>
      <c r="D39" s="7" t="str">
        <f>IF($B39="","",VLOOKUP(B39,'[1]Startliste'!$A$5:$D$122,3,FALSE))</f>
        <v>Raphael</v>
      </c>
      <c r="E39" s="7" t="str">
        <f>IF($B39="","",VLOOKUP(B39,'[1]Startliste'!$A$5:$D$122,4,FALSE))</f>
        <v>Schweiz/ProTer Focus TrackTeam</v>
      </c>
      <c r="F39" s="10">
        <v>5.82</v>
      </c>
      <c r="G39" s="10">
        <f t="shared" si="0"/>
        <v>6.109999999999999</v>
      </c>
      <c r="H39" s="9">
        <v>11.93</v>
      </c>
      <c r="I39" s="14">
        <f t="shared" si="1"/>
        <v>60.352053646269916</v>
      </c>
    </row>
    <row r="40" spans="1:9" ht="18.75" customHeight="1">
      <c r="A40" s="12">
        <v>36</v>
      </c>
      <c r="B40" s="5">
        <v>14</v>
      </c>
      <c r="C40" s="7" t="str">
        <f>IF($B40="","",VLOOKUP(B40,'[1]Startliste'!$A$5:$D$122,2,FALSE))</f>
        <v>Bassi</v>
      </c>
      <c r="D40" s="7" t="str">
        <f>IF($B40="","",VLOOKUP(B40,'[1]Startliste'!$A$5:$D$122,3,FALSE))</f>
        <v>Andreas</v>
      </c>
      <c r="E40" s="7" t="str">
        <f>IF($B40="","",VLOOKUP(B40,'[1]Startliste'!$A$5:$D$122,4,FALSE))</f>
        <v>NRVg. Luisenstadt 1910 </v>
      </c>
      <c r="F40" s="10">
        <v>5.91</v>
      </c>
      <c r="G40" s="10">
        <f t="shared" si="0"/>
        <v>6.23</v>
      </c>
      <c r="H40" s="9">
        <v>12.14</v>
      </c>
      <c r="I40" s="14">
        <f t="shared" si="1"/>
        <v>59.30807248764415</v>
      </c>
    </row>
    <row r="41" spans="1:9" ht="18.75" customHeight="1">
      <c r="A41" s="12"/>
      <c r="C41" s="7">
        <f>IF($B41="","",VLOOKUP(B41,'[1]Startliste'!$A$5:$D$122,2,FALSE))</f>
      </c>
      <c r="D41" s="7">
        <f>IF($B41="","",VLOOKUP(B41,'[1]Startliste'!$A$5:$D$122,3,FALSE))</f>
      </c>
      <c r="E41" s="7">
        <f>IF($B41="","",VLOOKUP(B41,'[1]Startliste'!$A$5:$D$122,4,FALSE))</f>
      </c>
      <c r="F41" s="11"/>
      <c r="G41" s="10"/>
      <c r="H41" s="9"/>
      <c r="I41" s="14"/>
    </row>
    <row r="42" spans="1:9" ht="18.75" customHeight="1">
      <c r="A42" s="12"/>
      <c r="C42" s="7"/>
      <c r="D42" s="7"/>
      <c r="E42" s="7"/>
      <c r="F42" s="11"/>
      <c r="G42" s="10"/>
      <c r="H42" s="9"/>
      <c r="I42" s="14"/>
    </row>
    <row r="43" spans="1:9" ht="18.75" customHeight="1">
      <c r="A43" s="12"/>
      <c r="C43" s="7">
        <f>IF($B43="","",VLOOKUP(B43,'[1]Startliste'!$A$5:$D$122,2,FALSE))</f>
      </c>
      <c r="D43" s="7">
        <f>IF($B43="","",VLOOKUP(B43,'[1]Startliste'!$A$5:$D$122,3,FALSE))</f>
      </c>
      <c r="E43" s="7">
        <f>IF($B43="","",VLOOKUP(B43,'[1]Startliste'!$A$5:$D$122,4,FALSE))</f>
      </c>
      <c r="F43" s="11"/>
      <c r="G43" s="10"/>
      <c r="H43" s="9"/>
      <c r="I43" s="14"/>
    </row>
    <row r="44" spans="1:9" ht="18.75" customHeight="1">
      <c r="A44" s="12"/>
      <c r="C44" s="7"/>
      <c r="D44" s="7"/>
      <c r="E44" s="7"/>
      <c r="F44" s="11"/>
      <c r="G44" s="10"/>
      <c r="H44" s="9"/>
      <c r="I44" s="14"/>
    </row>
    <row r="45" spans="1:9" ht="18.75" customHeight="1">
      <c r="A45" s="12"/>
      <c r="C45" s="7"/>
      <c r="D45" s="7"/>
      <c r="E45" s="7"/>
      <c r="F45" s="11"/>
      <c r="G45" s="10"/>
      <c r="H45" s="9"/>
      <c r="I45" s="8"/>
    </row>
    <row r="46" spans="1:9" ht="18.75" customHeight="1">
      <c r="A46" s="12"/>
      <c r="C46" s="7"/>
      <c r="D46" s="7"/>
      <c r="E46" s="7"/>
      <c r="F46" s="11"/>
      <c r="G46" s="10"/>
      <c r="H46" s="13"/>
      <c r="I46" s="8"/>
    </row>
    <row r="47" spans="1:9" ht="18.75" customHeight="1">
      <c r="A47" s="12"/>
      <c r="C47" s="7"/>
      <c r="D47" s="7"/>
      <c r="E47" s="7"/>
      <c r="F47" s="11"/>
      <c r="G47" s="10"/>
      <c r="H47" s="9"/>
      <c r="I47" s="8"/>
    </row>
    <row r="48" spans="1:9" ht="18.75" customHeight="1">
      <c r="A48" s="12"/>
      <c r="C48" s="7"/>
      <c r="D48" s="7"/>
      <c r="E48" s="7"/>
      <c r="F48" s="11"/>
      <c r="G48" s="10"/>
      <c r="H48" s="13"/>
      <c r="I48" s="8"/>
    </row>
    <row r="49" spans="1:9" ht="18.75" customHeight="1">
      <c r="A49" s="12"/>
      <c r="C49" s="7"/>
      <c r="D49" s="7"/>
      <c r="E49" s="7"/>
      <c r="F49" s="11"/>
      <c r="G49" s="10"/>
      <c r="H49" s="9"/>
      <c r="I49" s="8"/>
    </row>
    <row r="50" spans="1:9" ht="12.75">
      <c r="A50" s="5"/>
      <c r="C50" s="7"/>
      <c r="D50" s="7"/>
      <c r="E50" s="7"/>
      <c r="F50" s="5"/>
      <c r="G50" s="5"/>
      <c r="H50" s="6"/>
      <c r="I50" s="3"/>
    </row>
    <row r="51" spans="1:9" ht="12.75">
      <c r="A51" s="5"/>
      <c r="C51" s="7"/>
      <c r="D51" s="7"/>
      <c r="E51" s="7"/>
      <c r="F51" s="5"/>
      <c r="G51" s="5"/>
      <c r="H51" s="6"/>
      <c r="I51" s="3"/>
    </row>
    <row r="52" spans="1:9" ht="12.75">
      <c r="A52" s="5"/>
      <c r="C52" s="7"/>
      <c r="D52" s="7"/>
      <c r="E52" s="7"/>
      <c r="F52" s="5"/>
      <c r="G52" s="5"/>
      <c r="H52" s="6"/>
      <c r="I52" s="3"/>
    </row>
    <row r="53" spans="1:9" ht="12.75">
      <c r="A53" s="5"/>
      <c r="C53" s="7"/>
      <c r="D53" s="7"/>
      <c r="E53" s="7"/>
      <c r="F53" s="5"/>
      <c r="G53" s="5"/>
      <c r="H53" s="6"/>
      <c r="I53" s="3"/>
    </row>
    <row r="54" spans="1:9" ht="12.75">
      <c r="A54" s="5"/>
      <c r="C54" s="7"/>
      <c r="D54" s="7"/>
      <c r="E54" s="7"/>
      <c r="F54" s="5"/>
      <c r="G54" s="5"/>
      <c r="H54" s="6"/>
      <c r="I54" s="3"/>
    </row>
    <row r="55" spans="1:9" ht="12.75">
      <c r="A55" s="5"/>
      <c r="C55" s="7"/>
      <c r="D55" s="7"/>
      <c r="E55" s="7"/>
      <c r="F55" s="5"/>
      <c r="G55" s="5"/>
      <c r="H55" s="6"/>
      <c r="I55" s="3"/>
    </row>
    <row r="56" spans="1:9" ht="12.75">
      <c r="A56" s="5"/>
      <c r="C56" s="3"/>
      <c r="D56" s="3"/>
      <c r="E56" s="3"/>
      <c r="F56" s="5"/>
      <c r="G56" s="5"/>
      <c r="H56" s="6"/>
      <c r="I56" s="3"/>
    </row>
    <row r="57" spans="1:9" ht="12.75">
      <c r="A57" s="5"/>
      <c r="C57" s="3"/>
      <c r="D57" s="3"/>
      <c r="E57" s="3"/>
      <c r="F57" s="5"/>
      <c r="G57" s="5"/>
      <c r="H57" s="6"/>
      <c r="I57" s="3"/>
    </row>
    <row r="58" spans="1:9" ht="12.75">
      <c r="A58" s="5"/>
      <c r="C58" s="3"/>
      <c r="D58" s="3"/>
      <c r="E58" s="3"/>
      <c r="F58" s="5"/>
      <c r="G58" s="5"/>
      <c r="H58" s="6"/>
      <c r="I58" s="3"/>
    </row>
    <row r="59" spans="1:9" ht="12.75">
      <c r="A59" s="5"/>
      <c r="C59" s="3"/>
      <c r="D59" s="3"/>
      <c r="E59" s="3"/>
      <c r="F59" s="5"/>
      <c r="G59" s="5"/>
      <c r="H59" s="6"/>
      <c r="I59" s="3"/>
    </row>
    <row r="60" spans="1:9" ht="12.75">
      <c r="A60" s="5"/>
      <c r="C60" s="3"/>
      <c r="D60" s="3"/>
      <c r="E60" s="3"/>
      <c r="F60" s="5"/>
      <c r="G60" s="5"/>
      <c r="H60" s="6"/>
      <c r="I60" s="3"/>
    </row>
    <row r="61" spans="1:9" ht="12.75">
      <c r="A61" s="5"/>
      <c r="C61" s="3"/>
      <c r="D61" s="3"/>
      <c r="E61" s="3"/>
      <c r="F61" s="5"/>
      <c r="G61" s="5"/>
      <c r="H61" s="4"/>
      <c r="I61" s="3"/>
    </row>
    <row r="62" spans="1:9" ht="12.75">
      <c r="A62" s="5"/>
      <c r="C62" s="3"/>
      <c r="D62" s="3"/>
      <c r="E62" s="3"/>
      <c r="F62" s="5"/>
      <c r="G62" s="5"/>
      <c r="H62" s="4"/>
      <c r="I62" s="3"/>
    </row>
  </sheetData>
  <sheetProtection/>
  <mergeCells count="2">
    <mergeCell ref="A1:H1"/>
    <mergeCell ref="A2:H2"/>
  </mergeCells>
  <printOptions/>
  <pageMargins left="0.3937007874015748" right="0.15748031496062992" top="0.2362204724409449" bottom="0.5511811023622047" header="0.15748031496062992" footer="0.15748031496062992"/>
  <pageSetup horizontalDpi="360" verticalDpi="360" orientation="portrait" paperSize="9" scale="90" r:id="rId2"/>
  <headerFooter alignWithMargins="0">
    <oddFooter>&amp;L&amp;G&amp;C&amp;G&amp;R&amp;G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6.57421875" style="0" customWidth="1"/>
    <col min="2" max="2" width="7.28125" style="0" customWidth="1"/>
    <col min="3" max="3" width="13.7109375" style="0" customWidth="1"/>
    <col min="4" max="4" width="19.7109375" style="0" customWidth="1"/>
    <col min="5" max="5" width="39.28125" style="0" customWidth="1"/>
  </cols>
  <sheetData>
    <row r="1" spans="1:5" ht="68.25" customHeight="1">
      <c r="A1" s="174" t="s">
        <v>9</v>
      </c>
      <c r="B1" s="174"/>
      <c r="C1" s="174"/>
      <c r="D1" s="174"/>
      <c r="E1" s="174"/>
    </row>
    <row r="2" spans="1:5" ht="13.5" customHeight="1">
      <c r="A2" s="174"/>
      <c r="B2" s="174"/>
      <c r="C2" s="174"/>
      <c r="D2" s="174"/>
      <c r="E2" s="174"/>
    </row>
    <row r="3" spans="1:6" ht="18" customHeight="1">
      <c r="A3" s="175" t="s">
        <v>10</v>
      </c>
      <c r="B3" s="175"/>
      <c r="C3" s="175"/>
      <c r="D3" s="175"/>
      <c r="E3" s="175"/>
      <c r="F3" s="28"/>
    </row>
    <row r="4" spans="1:5" ht="18.75" customHeight="1">
      <c r="A4" s="29" t="s">
        <v>7</v>
      </c>
      <c r="B4" s="29"/>
      <c r="C4" s="30"/>
      <c r="D4" s="29"/>
      <c r="E4" s="2"/>
    </row>
    <row r="5" spans="1:5" ht="12.75">
      <c r="A5" s="29" t="s">
        <v>11</v>
      </c>
      <c r="B5" s="29"/>
      <c r="C5" s="30"/>
      <c r="D5" s="29"/>
      <c r="E5" s="2"/>
    </row>
    <row r="6" spans="1:5" ht="19.5" customHeight="1">
      <c r="A6" s="31" t="s">
        <v>12</v>
      </c>
      <c r="B6" s="32" t="s">
        <v>13</v>
      </c>
      <c r="C6" s="31" t="s">
        <v>5</v>
      </c>
      <c r="D6" s="33" t="s">
        <v>4</v>
      </c>
      <c r="E6" s="34" t="s">
        <v>3</v>
      </c>
    </row>
    <row r="7" spans="1:5" ht="15.75" customHeight="1">
      <c r="A7" s="35" t="s">
        <v>14</v>
      </c>
      <c r="B7" s="36">
        <v>12</v>
      </c>
      <c r="C7" s="37" t="str">
        <f>IF($B7="","",VLOOKUP(B7,'[1]Startliste'!$A$5:$D$122,2,FALSE))</f>
        <v>Förstemann</v>
      </c>
      <c r="D7" s="37" t="str">
        <f>IF($B7="","",VLOOKUP(B7,'[1]Startliste'!$A$5:$D$122,3,FALSE))</f>
        <v>Robert</v>
      </c>
      <c r="E7" s="38" t="str">
        <f>IF($B7="","",VLOOKUP(B7,'[1]Startliste'!$A$5:$D$122,4,FALSE))</f>
        <v>SSV Gera</v>
      </c>
    </row>
    <row r="8" spans="1:5" ht="15.75" customHeight="1">
      <c r="A8" s="39" t="s">
        <v>15</v>
      </c>
      <c r="B8" s="40">
        <v>9</v>
      </c>
      <c r="C8" s="41" t="str">
        <f>IF($B8="","",VLOOKUP(B8,'[1]Startliste'!$A$5:$D$122,2,FALSE))</f>
        <v>Niederlag</v>
      </c>
      <c r="D8" s="41" t="str">
        <f>IF($B8="","",VLOOKUP(B8,'[1]Startliste'!$A$5:$D$122,3,FALSE))</f>
        <v>Max</v>
      </c>
      <c r="E8" s="42" t="str">
        <f>IF($B8="","",VLOOKUP(B8,'[1]Startliste'!$A$5:$D$122,4,FALSE))</f>
        <v>Chemnitzer PSV</v>
      </c>
    </row>
    <row r="9" spans="1:5" ht="15.75" customHeight="1">
      <c r="A9" s="39" t="s">
        <v>16</v>
      </c>
      <c r="B9" s="43">
        <v>38</v>
      </c>
      <c r="C9" s="41" t="str">
        <f>IF($B9="","",VLOOKUP(B9,'[1]Startliste'!$A$5:$D$122,2,FALSE))</f>
        <v>Conord</v>
      </c>
      <c r="D9" s="41" t="str">
        <f>IF($B9="","",VLOOKUP(B9,'[1]Startliste'!$A$5:$D$122,3,FALSE))</f>
        <v>Charlie</v>
      </c>
      <c r="E9" s="42" t="str">
        <f>IF($B9="","",VLOOKUP(B9,'[1]Startliste'!$A$5:$D$122,4,FALSE))</f>
        <v>Frankreich/ France National Team</v>
      </c>
    </row>
    <row r="10" spans="1:5" ht="15.75" customHeight="1">
      <c r="A10" s="39" t="s">
        <v>17</v>
      </c>
      <c r="B10" s="43">
        <v>1</v>
      </c>
      <c r="C10" s="41" t="str">
        <f>IF($B10="","",VLOOKUP(B10,'[1]Startliste'!$A$5:$D$122,2,FALSE))</f>
        <v>Levy</v>
      </c>
      <c r="D10" s="41" t="str">
        <f>IF($B10="","",VLOOKUP(B10,'[1]Startliste'!$A$5:$D$122,3,FALSE))</f>
        <v>Maximilian</v>
      </c>
      <c r="E10" s="42" t="str">
        <f>IF($B10="","",VLOOKUP(B10,'[1]Startliste'!$A$5:$D$122,4,FALSE))</f>
        <v>Team ERDGAS.2012</v>
      </c>
    </row>
    <row r="11" spans="1:5" ht="15.75" customHeight="1">
      <c r="A11" s="39" t="s">
        <v>18</v>
      </c>
      <c r="B11" s="44">
        <v>11</v>
      </c>
      <c r="C11" s="41" t="str">
        <f>IF($B11="","",VLOOKUP(B11,'[1]Startliste'!$A$5:$D$122,2,FALSE))</f>
        <v>Enders</v>
      </c>
      <c r="D11" s="41" t="str">
        <f>IF($B11="","",VLOOKUP(B11,'[1]Startliste'!$A$5:$D$122,3,FALSE))</f>
        <v>Rene</v>
      </c>
      <c r="E11" s="42" t="str">
        <f>IF($B11="","",VLOOKUP(B11,'[1]Startliste'!$A$5:$D$122,4,FALSE))</f>
        <v>Project TeamSpirit Erfurt</v>
      </c>
    </row>
    <row r="12" spans="1:5" ht="15.75" customHeight="1">
      <c r="A12" s="39" t="s">
        <v>19</v>
      </c>
      <c r="B12" s="44">
        <v>2</v>
      </c>
      <c r="C12" s="41" t="str">
        <f>IF($B12="","",VLOOKUP(B12,'[1]Startliste'!$A$5:$D$122,2,FALSE))</f>
        <v>Balzer</v>
      </c>
      <c r="D12" s="41" t="str">
        <f>IF($B12="","",VLOOKUP(B12,'[1]Startliste'!$A$5:$D$122,3,FALSE))</f>
        <v>Erik</v>
      </c>
      <c r="E12" s="42" t="str">
        <f>IF($B12="","",VLOOKUP(B12,'[1]Startliste'!$A$5:$D$122,4,FALSE))</f>
        <v>Team ERDGAS.2012</v>
      </c>
    </row>
    <row r="13" spans="1:5" ht="15.75" customHeight="1">
      <c r="A13" s="39" t="s">
        <v>20</v>
      </c>
      <c r="B13" s="44">
        <v>37</v>
      </c>
      <c r="C13" s="41" t="str">
        <f>IF($B13="","",VLOOKUP(B13,'[1]Startliste'!$A$5:$D$122,2,FALSE))</f>
        <v>Lafargue</v>
      </c>
      <c r="D13" s="41" t="str">
        <f>IF($B13="","",VLOOKUP(B13,'[1]Startliste'!$A$5:$D$122,3,FALSE))</f>
        <v>Quentin</v>
      </c>
      <c r="E13" s="42" t="str">
        <f>IF($B13="","",VLOOKUP(B13,'[1]Startliste'!$A$5:$D$122,4,FALSE))</f>
        <v>Frankreich/ France National Team</v>
      </c>
    </row>
    <row r="14" spans="1:5" ht="15.75" customHeight="1">
      <c r="A14" s="39" t="s">
        <v>21</v>
      </c>
      <c r="B14" s="44">
        <v>16</v>
      </c>
      <c r="C14" s="41" t="str">
        <f>IF($B14="","",VLOOKUP(B14,'[1]Startliste'!$A$5:$D$122,2,FALSE))</f>
        <v>Kelemen</v>
      </c>
      <c r="D14" s="41" t="str">
        <f>IF($B14="","",VLOOKUP(B14,'[1]Startliste'!$A$5:$D$122,3,FALSE))</f>
        <v>Pavel</v>
      </c>
      <c r="E14" s="42" t="str">
        <f>IF($B14="","",VLOOKUP(B14,'[1]Startliste'!$A$5:$D$122,4,FALSE))</f>
        <v>Czech/ ASO Dukla Brno</v>
      </c>
    </row>
    <row r="15" spans="1:5" ht="15.75" customHeight="1">
      <c r="A15" s="39" t="s">
        <v>22</v>
      </c>
      <c r="B15" s="44">
        <v>8</v>
      </c>
      <c r="C15" s="41" t="str">
        <f>IF($B15="","",VLOOKUP(B15,'[1]Startliste'!$A$5:$D$122,2,FALSE))</f>
        <v>Wächter</v>
      </c>
      <c r="D15" s="41" t="str">
        <f>IF($B15="","",VLOOKUP(B15,'[1]Startliste'!$A$5:$D$122,3,FALSE))</f>
        <v>Tobias</v>
      </c>
      <c r="E15" s="42" t="str">
        <f>IF($B15="","",VLOOKUP(B15,'[1]Startliste'!$A$5:$D$122,4,FALSE))</f>
        <v>Trackcycling Team Menkl./Voprp.</v>
      </c>
    </row>
    <row r="16" spans="1:5" ht="15.75" customHeight="1">
      <c r="A16" s="39" t="s">
        <v>23</v>
      </c>
      <c r="B16" s="44">
        <v>4</v>
      </c>
      <c r="C16" s="41" t="str">
        <f>IF($B16="","",VLOOKUP(B16,'[1]Startliste'!$A$5:$D$122,2,FALSE))</f>
        <v>Thiele</v>
      </c>
      <c r="D16" s="41" t="str">
        <f>IF($B16="","",VLOOKUP(B16,'[1]Startliste'!$A$5:$D$122,3,FALSE))</f>
        <v>Philipp</v>
      </c>
      <c r="E16" s="42" t="str">
        <f>IF($B16="","",VLOOKUP(B16,'[1]Startliste'!$A$5:$D$122,4,FALSE))</f>
        <v>Track Team Brandenburg</v>
      </c>
    </row>
    <row r="17" spans="1:5" ht="15.75" customHeight="1">
      <c r="A17" s="39" t="s">
        <v>24</v>
      </c>
      <c r="B17" s="44">
        <v>10</v>
      </c>
      <c r="C17" s="41" t="str">
        <f>IF($B17="","",VLOOKUP(B17,'[1]Startliste'!$A$5:$D$122,2,FALSE))</f>
        <v>Eilers</v>
      </c>
      <c r="D17" s="41" t="str">
        <f>IF($B17="","",VLOOKUP(B17,'[1]Startliste'!$A$5:$D$122,3,FALSE))</f>
        <v>Joachim</v>
      </c>
      <c r="E17" s="42" t="str">
        <f>IF($B17="","",VLOOKUP(B17,'[1]Startliste'!$A$5:$D$122,4,FALSE))</f>
        <v>Chemnitzer PSV</v>
      </c>
    </row>
    <row r="18" spans="1:5" ht="15.75" customHeight="1">
      <c r="A18" s="39" t="s">
        <v>25</v>
      </c>
      <c r="B18" s="43">
        <v>22</v>
      </c>
      <c r="C18" s="41" t="str">
        <f>IF($B18="","",VLOOKUP(B18,'[1]Startliste'!$A$5:$D$122,2,FALSE))</f>
        <v>Bielecki</v>
      </c>
      <c r="D18" s="41" t="str">
        <f>IF($B18="","",VLOOKUP(B18,'[1]Startliste'!$A$5:$D$122,3,FALSE))</f>
        <v>Maciej</v>
      </c>
      <c r="E18" s="42" t="str">
        <f>IF($B18="","",VLOOKUP(B18,'[1]Startliste'!$A$5:$D$122,4,FALSE))</f>
        <v>Polen/ Polish National Team</v>
      </c>
    </row>
    <row r="19" spans="1:5" ht="15.75" customHeight="1">
      <c r="A19" s="39" t="s">
        <v>26</v>
      </c>
      <c r="B19" s="43">
        <v>31</v>
      </c>
      <c r="C19" s="41" t="str">
        <f>IF($B19="","",VLOOKUP(B19,'[1]Startliste'!$A$5:$D$122,2,FALSE))</f>
        <v>Maksel</v>
      </c>
      <c r="D19" s="41" t="str">
        <f>IF($B19="","",VLOOKUP(B19,'[1]Startliste'!$A$5:$D$122,3,FALSE))</f>
        <v>Krzysztof </v>
      </c>
      <c r="E19" s="42" t="str">
        <f>IF($B19="","",VLOOKUP(B19,'[1]Startliste'!$A$5:$D$122,4,FALSE))</f>
        <v>Polen/ ALKS “STAL–Ocetix-Iglotex” Grudziądz </v>
      </c>
    </row>
    <row r="20" spans="1:5" ht="15.75" customHeight="1">
      <c r="A20" s="39" t="s">
        <v>27</v>
      </c>
      <c r="B20" s="40">
        <v>23</v>
      </c>
      <c r="C20" s="41" t="str">
        <f>IF($B20="","",VLOOKUP(B20,'[1]Startliste'!$A$5:$D$122,2,FALSE))</f>
        <v>Zieliński </v>
      </c>
      <c r="D20" s="41" t="str">
        <f>IF($B20="","",VLOOKUP(B20,'[1]Startliste'!$A$5:$D$122,3,FALSE))</f>
        <v>Damian</v>
      </c>
      <c r="E20" s="42" t="str">
        <f>IF($B20="","",VLOOKUP(B20,'[1]Startliste'!$A$5:$D$122,4,FALSE))</f>
        <v>Polen/ Polish National Team</v>
      </c>
    </row>
    <row r="21" spans="1:5" ht="15.75" customHeight="1">
      <c r="A21" s="39" t="s">
        <v>28</v>
      </c>
      <c r="B21" s="40">
        <v>5</v>
      </c>
      <c r="C21" s="41" t="str">
        <f>IF($B21="","",VLOOKUP(B21,'[1]Startliste'!$A$5:$D$122,2,FALSE))</f>
        <v>Engler</v>
      </c>
      <c r="D21" s="41" t="str">
        <f>IF($B21="","",VLOOKUP(B21,'[1]Startliste'!$A$5:$D$122,3,FALSE))</f>
        <v>Eric</v>
      </c>
      <c r="E21" s="42" t="str">
        <f>IF($B21="","",VLOOKUP(B21,'[1]Startliste'!$A$5:$D$122,4,FALSE))</f>
        <v>Track Team Brandenburg</v>
      </c>
    </row>
    <row r="22" spans="1:5" ht="15.75" customHeight="1">
      <c r="A22" s="39" t="s">
        <v>29</v>
      </c>
      <c r="B22" s="40">
        <v>7</v>
      </c>
      <c r="C22" s="41" t="str">
        <f>IF($B22="","",VLOOKUP(B22,'[1]Startliste'!$A$5:$D$122,2,FALSE))</f>
        <v>Schröder</v>
      </c>
      <c r="D22" s="41" t="str">
        <f>IF($B22="","",VLOOKUP(B22,'[1]Startliste'!$A$5:$D$122,3,FALSE))</f>
        <v>Marc</v>
      </c>
      <c r="E22" s="42" t="str">
        <f>IF($B22="","",VLOOKUP(B22,'[1]Startliste'!$A$5:$D$122,4,FALSE))</f>
        <v>Trackcycling Team Menkl./Voprp.</v>
      </c>
    </row>
    <row r="23" spans="1:5" ht="15.75" customHeight="1">
      <c r="A23" s="39" t="s">
        <v>30</v>
      </c>
      <c r="B23" s="40">
        <v>17</v>
      </c>
      <c r="C23" s="41" t="str">
        <f>IF($B23="","",VLOOKUP(B23,'[1]Startliste'!$A$5:$D$122,2,FALSE))</f>
        <v>Wagner</v>
      </c>
      <c r="D23" s="41" t="str">
        <f>IF($B23="","",VLOOKUP(B23,'[1]Startliste'!$A$5:$D$122,3,FALSE))</f>
        <v>Robin</v>
      </c>
      <c r="E23" s="42" t="str">
        <f>IF($B23="","",VLOOKUP(B23,'[1]Startliste'!$A$5:$D$122,4,FALSE))</f>
        <v>Czech/ ASO Dukla Brno</v>
      </c>
    </row>
    <row r="24" spans="1:5" ht="15.75" customHeight="1">
      <c r="A24" s="39" t="s">
        <v>31</v>
      </c>
      <c r="B24" s="40">
        <v>30</v>
      </c>
      <c r="C24" s="41" t="str">
        <f>IF($B24="","",VLOOKUP(B24,'[1]Startliste'!$A$5:$D$122,2,FALSE))</f>
        <v>Sarnecki</v>
      </c>
      <c r="D24" s="41" t="str">
        <f>IF($B24="","",VLOOKUP(B24,'[1]Startliste'!$A$5:$D$122,3,FALSE))</f>
        <v>Rafal</v>
      </c>
      <c r="E24" s="42" t="str">
        <f>IF($B24="","",VLOOKUP(B24,'[1]Startliste'!$A$5:$D$122,4,FALSE))</f>
        <v>Polen/ ALKS “STAL–Ocetix-Iglotex” Grudziądz </v>
      </c>
    </row>
    <row r="25" spans="1:5" ht="15.75" customHeight="1">
      <c r="A25" s="39" t="s">
        <v>32</v>
      </c>
      <c r="B25" s="40">
        <v>32</v>
      </c>
      <c r="C25" s="41" t="str">
        <f>IF($B25="","",VLOOKUP(B25,'[1]Startliste'!$A$5:$D$122,2,FALSE))</f>
        <v>Lipa</v>
      </c>
      <c r="D25" s="41" t="str">
        <f>IF($B25="","",VLOOKUP(B25,'[1]Startliste'!$A$5:$D$122,3,FALSE))</f>
        <v>Mateusz</v>
      </c>
      <c r="E25" s="42" t="str">
        <f>IF($B25="","",VLOOKUP(B25,'[1]Startliste'!$A$5:$D$122,4,FALSE))</f>
        <v>Polen/ ALKS “STAL–Ocetix-Iglotex” Grudziądz </v>
      </c>
    </row>
    <row r="26" spans="1:5" ht="15.75" customHeight="1">
      <c r="A26" s="39" t="s">
        <v>33</v>
      </c>
      <c r="B26" s="40">
        <v>21</v>
      </c>
      <c r="C26" s="41" t="str">
        <f>IF($B26="","",VLOOKUP(B26,'[1]Startliste'!$A$5:$D$122,2,FALSE))</f>
        <v>Kuczyński </v>
      </c>
      <c r="D26" s="41" t="str">
        <f>IF($B26="","",VLOOKUP(B26,'[1]Startliste'!$A$5:$D$122,3,FALSE))</f>
        <v>Kamil</v>
      </c>
      <c r="E26" s="42" t="str">
        <f>IF($B26="","",VLOOKUP(B26,'[1]Startliste'!$A$5:$D$122,4,FALSE))</f>
        <v>Polen/ Polish National Team</v>
      </c>
    </row>
    <row r="27" spans="1:5" ht="15.75" customHeight="1">
      <c r="A27" s="39" t="s">
        <v>34</v>
      </c>
      <c r="B27" s="40">
        <v>39</v>
      </c>
      <c r="C27" s="41" t="str">
        <f>IF($B27="","",VLOOKUP(B27,'[1]Startliste'!$A$5:$D$122,2,FALSE))</f>
        <v>Edelin</v>
      </c>
      <c r="D27" s="41" t="str">
        <f>IF($B27="","",VLOOKUP(B27,'[1]Startliste'!$A$5:$D$122,3,FALSE))</f>
        <v>Benjamin</v>
      </c>
      <c r="E27" s="42" t="str">
        <f>IF($B27="","",VLOOKUP(B27,'[1]Startliste'!$A$5:$D$122,4,FALSE))</f>
        <v>Frankreich/ France National Team</v>
      </c>
    </row>
    <row r="28" spans="1:5" ht="15.75" customHeight="1">
      <c r="A28" s="39" t="s">
        <v>35</v>
      </c>
      <c r="B28" s="40">
        <v>18</v>
      </c>
      <c r="C28" s="41" t="str">
        <f>IF($B28="","",VLOOKUP(B28,'[1]Startliste'!$A$5:$D$122,2,FALSE))</f>
        <v>Ptáčník</v>
      </c>
      <c r="D28" s="41" t="str">
        <f>IF($B28="","",VLOOKUP(B28,'[1]Startliste'!$A$5:$D$122,3,FALSE))</f>
        <v>Adam</v>
      </c>
      <c r="E28" s="42" t="str">
        <f>IF($B28="","",VLOOKUP(B28,'[1]Startliste'!$A$5:$D$122,4,FALSE))</f>
        <v>Czech/ ASO Dukla Brno</v>
      </c>
    </row>
    <row r="29" spans="1:5" ht="15.75" customHeight="1">
      <c r="A29" s="39" t="s">
        <v>36</v>
      </c>
      <c r="B29" s="40">
        <v>20</v>
      </c>
      <c r="C29" s="41" t="str">
        <f>IF($B29="","",VLOOKUP(B29,'[1]Startliste'!$A$5:$D$122,2,FALSE))</f>
        <v>Vyvoda</v>
      </c>
      <c r="D29" s="41" t="str">
        <f>IF($B29="","",VLOOKUP(B29,'[1]Startliste'!$A$5:$D$122,3,FALSE))</f>
        <v>Jakub</v>
      </c>
      <c r="E29" s="42" t="str">
        <f>IF($B29="","",VLOOKUP(B29,'[1]Startliste'!$A$5:$D$122,4,FALSE))</f>
        <v>Czech/ ASO Dukla Brno</v>
      </c>
    </row>
    <row r="30" spans="1:5" ht="15.75" customHeight="1">
      <c r="A30" s="39" t="s">
        <v>37</v>
      </c>
      <c r="B30" s="40">
        <v>6</v>
      </c>
      <c r="C30" s="41" t="str">
        <f>IF($B30="","",VLOOKUP(B30,'[1]Startliste'!$A$5:$D$122,2,FALSE))</f>
        <v>Kanter</v>
      </c>
      <c r="D30" s="41" t="str">
        <f>IF($B30="","",VLOOKUP(B30,'[1]Startliste'!$A$5:$D$122,3,FALSE))</f>
        <v>Robert</v>
      </c>
      <c r="E30" s="42" t="str">
        <f>IF($B30="","",VLOOKUP(B30,'[1]Startliste'!$A$5:$D$122,4,FALSE))</f>
        <v>Track Team Brandenburg</v>
      </c>
    </row>
    <row r="31" spans="1:5" ht="15.75" customHeight="1">
      <c r="A31" s="39" t="s">
        <v>38</v>
      </c>
      <c r="B31" s="40">
        <v>15</v>
      </c>
      <c r="C31" s="41" t="str">
        <f>IF($B31="","",VLOOKUP(B31,'[1]Startliste'!$A$5:$D$122,2,FALSE))</f>
        <v>Sojka</v>
      </c>
      <c r="D31" s="41" t="str">
        <f>IF($B31="","",VLOOKUP(B31,'[1]Startliste'!$A$5:$D$122,3,FALSE))</f>
        <v>David</v>
      </c>
      <c r="E31" s="42" t="str">
        <f>IF($B31="","",VLOOKUP(B31,'[1]Startliste'!$A$5:$D$122,4,FALSE))</f>
        <v>Czech/ ASO Dukla Brno</v>
      </c>
    </row>
    <row r="32" spans="1:5" ht="15.75" customHeight="1">
      <c r="A32" s="39" t="s">
        <v>39</v>
      </c>
      <c r="B32" s="40">
        <v>24</v>
      </c>
      <c r="C32" s="41" t="str">
        <f>IF($B32="","",VLOOKUP(B32,'[1]Startliste'!$A$5:$D$122,2,FALSE))</f>
        <v>Kardzaś </v>
      </c>
      <c r="D32" s="41" t="str">
        <f>IF($B32="","",VLOOKUP(B32,'[1]Startliste'!$A$5:$D$122,3,FALSE))</f>
        <v>Lucjusz</v>
      </c>
      <c r="E32" s="42" t="str">
        <f>IF($B32="","",VLOOKUP(B32,'[1]Startliste'!$A$5:$D$122,4,FALSE))</f>
        <v>Polen/ Polish National Team</v>
      </c>
    </row>
    <row r="33" spans="1:5" ht="15.75" customHeight="1">
      <c r="A33" s="39" t="s">
        <v>40</v>
      </c>
      <c r="B33" s="40">
        <v>26</v>
      </c>
      <c r="C33" s="41" t="str">
        <f>IF($B33="","",VLOOKUP(B33,'[1]Startliste'!$A$5:$D$122,2,FALSE))</f>
        <v>Drejgier </v>
      </c>
      <c r="D33" s="41" t="str">
        <f>IF($B33="","",VLOOKUP(B33,'[1]Startliste'!$A$5:$D$122,3,FALSE))</f>
        <v>Grzegorz</v>
      </c>
      <c r="E33" s="42" t="str">
        <f>IF($B33="","",VLOOKUP(B33,'[1]Startliste'!$A$5:$D$122,4,FALSE))</f>
        <v>Polen/ Polish National Team</v>
      </c>
    </row>
    <row r="34" spans="1:5" ht="15.75" customHeight="1">
      <c r="A34" s="39" t="s">
        <v>41</v>
      </c>
      <c r="B34" s="40">
        <v>28</v>
      </c>
      <c r="C34" s="41" t="str">
        <f>IF($B34="","",VLOOKUP(B34,'[1]Startliste'!$A$5:$D$122,2,FALSE))</f>
        <v>Opasewicz</v>
      </c>
      <c r="D34" s="41" t="str">
        <f>IF($B34="","",VLOOKUP(B34,'[1]Startliste'!$A$5:$D$122,3,FALSE))</f>
        <v> Adrian</v>
      </c>
      <c r="E34" s="42" t="str">
        <f>IF($B34="","",VLOOKUP(B34,'[1]Startliste'!$A$5:$D$122,4,FALSE))</f>
        <v>Polen/ Polish National Team</v>
      </c>
    </row>
    <row r="35" spans="1:5" ht="15.75" customHeight="1">
      <c r="A35" s="39" t="s">
        <v>42</v>
      </c>
      <c r="B35" s="40">
        <v>19</v>
      </c>
      <c r="C35" s="41" t="str">
        <f>IF($B35="","",VLOOKUP(B35,'[1]Startliste'!$A$5:$D$122,2,FALSE))</f>
        <v>Bábek</v>
      </c>
      <c r="D35" s="41" t="str">
        <f>IF($B35="","",VLOOKUP(B35,'[1]Startliste'!$A$5:$D$122,3,FALSE))</f>
        <v>Tomáš</v>
      </c>
      <c r="E35" s="42" t="str">
        <f>IF($B35="","",VLOOKUP(B35,'[1]Startliste'!$A$5:$D$122,4,FALSE))</f>
        <v>Czech/ ASO Dukla Brno</v>
      </c>
    </row>
    <row r="36" spans="1:5" ht="15.75" customHeight="1">
      <c r="A36" s="39" t="s">
        <v>43</v>
      </c>
      <c r="B36" s="40">
        <v>3</v>
      </c>
      <c r="C36" s="41" t="str">
        <f>IF($B36="","",VLOOKUP(B36,'[1]Startliste'!$A$5:$D$122,2,FALSE))</f>
        <v>Hübner</v>
      </c>
      <c r="D36" s="41" t="str">
        <f>IF($B36="","",VLOOKUP(B36,'[1]Startliste'!$A$5:$D$122,3,FALSE))</f>
        <v>Sascha</v>
      </c>
      <c r="E36" s="42" t="str">
        <f>IF($B36="","",VLOOKUP(B36,'[1]Startliste'!$A$5:$D$122,4,FALSE))</f>
        <v>Team ERDGAS.2012</v>
      </c>
    </row>
    <row r="37" spans="1:5" ht="15.75" customHeight="1">
      <c r="A37" s="39" t="s">
        <v>44</v>
      </c>
      <c r="B37" s="40">
        <v>33</v>
      </c>
      <c r="C37" s="41" t="str">
        <f>IF($B37="","",VLOOKUP(B37,'[1]Startliste'!$A$5:$D$122,2,FALSE))</f>
        <v>Moczynski</v>
      </c>
      <c r="D37" s="41" t="str">
        <f>IF($B37="","",VLOOKUP(B37,'[1]Startliste'!$A$5:$D$122,3,FALSE))</f>
        <v>Maciej</v>
      </c>
      <c r="E37" s="42" t="str">
        <f>IF($B37="","",VLOOKUP(B37,'[1]Startliste'!$A$5:$D$122,4,FALSE))</f>
        <v>Polen/KK TARNOVIA Tarnowo Podgórne </v>
      </c>
    </row>
    <row r="38" spans="1:5" ht="15.75" customHeight="1">
      <c r="A38" s="39" t="s">
        <v>45</v>
      </c>
      <c r="B38" s="40">
        <v>35</v>
      </c>
      <c r="C38" s="41" t="str">
        <f>IF($B38="","",VLOOKUP(B38,'[1]Startliste'!$A$5:$D$122,2,FALSE))</f>
        <v>Suter</v>
      </c>
      <c r="D38" s="41" t="str">
        <f>IF($B38="","",VLOOKUP(B38,'[1]Startliste'!$A$5:$D$122,3,FALSE))</f>
        <v>Florian</v>
      </c>
      <c r="E38" s="42" t="str">
        <f>IF($B38="","",VLOOKUP(B38,'[1]Startliste'!$A$5:$D$122,4,FALSE))</f>
        <v>Schweiz/ProTer Focus TrackTeam</v>
      </c>
    </row>
    <row r="39" spans="1:5" ht="15.75" customHeight="1">
      <c r="A39" s="39" t="s">
        <v>46</v>
      </c>
      <c r="B39" s="40">
        <v>13</v>
      </c>
      <c r="C39" s="41" t="str">
        <f>IF($B39="","",VLOOKUP(B39,'[1]Startliste'!$A$5:$D$122,2,FALSE))</f>
        <v>Kohne</v>
      </c>
      <c r="D39" s="41" t="str">
        <f>IF($B39="","",VLOOKUP(B39,'[1]Startliste'!$A$5:$D$122,3,FALSE))</f>
        <v>Simon</v>
      </c>
      <c r="E39" s="42" t="str">
        <f>IF($B39="","",VLOOKUP(B39,'[1]Startliste'!$A$5:$D$122,4,FALSE))</f>
        <v>Team Norddeutschland</v>
      </c>
    </row>
    <row r="40" spans="1:5" ht="15.75" customHeight="1">
      <c r="A40" s="39" t="s">
        <v>47</v>
      </c>
      <c r="B40" s="40">
        <v>34</v>
      </c>
      <c r="C40" s="41" t="str">
        <f>IF($B40="","",VLOOKUP(B40,'[1]Startliste'!$A$5:$D$122,2,FALSE))</f>
        <v>Dansen</v>
      </c>
      <c r="D40" s="41" t="str">
        <f>IF($B40="","",VLOOKUP(B40,'[1]Startliste'!$A$5:$D$122,3,FALSE))</f>
        <v>David</v>
      </c>
      <c r="E40" s="42" t="str">
        <f>IF($B40="","",VLOOKUP(B40,'[1]Startliste'!$A$5:$D$122,4,FALSE))</f>
        <v>Schweiz/ProTer Focus TrackTeam</v>
      </c>
    </row>
    <row r="41" spans="1:5" ht="15.75" customHeight="1">
      <c r="A41" s="39" t="s">
        <v>48</v>
      </c>
      <c r="B41" s="45">
        <v>36</v>
      </c>
      <c r="C41" s="41" t="str">
        <f>IF($B41="","",VLOOKUP(B41,'[1]Startliste'!$A$5:$D$122,2,FALSE))</f>
        <v>Nef</v>
      </c>
      <c r="D41" s="41" t="str">
        <f>IF($B41="","",VLOOKUP(B41,'[1]Startliste'!$A$5:$D$122,3,FALSE))</f>
        <v>Raphael</v>
      </c>
      <c r="E41" s="42" t="str">
        <f>IF($B41="","",VLOOKUP(B41,'[1]Startliste'!$A$5:$D$122,4,FALSE))</f>
        <v>Schweiz/ProTer Focus TrackTeam</v>
      </c>
    </row>
    <row r="42" spans="1:5" ht="15.75" customHeight="1">
      <c r="A42" s="46" t="s">
        <v>49</v>
      </c>
      <c r="B42" s="47">
        <v>14</v>
      </c>
      <c r="C42" s="48" t="str">
        <f>IF($B42="","",VLOOKUP(B42,'[1]Startliste'!$A$5:$D$122,2,FALSE))</f>
        <v>Bassi</v>
      </c>
      <c r="D42" s="48" t="str">
        <f>IF($B42="","",VLOOKUP(B42,'[1]Startliste'!$A$5:$D$122,3,FALSE))</f>
        <v>Andreas</v>
      </c>
      <c r="E42" s="49" t="str">
        <f>IF($B42="","",VLOOKUP(B42,'[1]Startliste'!$A$5:$D$122,4,FALSE))</f>
        <v>NRVg. Luisenstadt 1910 </v>
      </c>
    </row>
    <row r="43" ht="15.75" customHeight="1"/>
  </sheetData>
  <sheetProtection/>
  <mergeCells count="2">
    <mergeCell ref="A1:E2"/>
    <mergeCell ref="A3:E3"/>
  </mergeCells>
  <printOptions/>
  <pageMargins left="0.58" right="0.51" top="0.29" bottom="0.69" header="0.14" footer="0.25"/>
  <pageSetup horizontalDpi="600" verticalDpi="600" orientation="portrait" paperSize="9" r:id="rId3"/>
  <headerFooter alignWithMargins="0">
    <oddFooter>&amp;L&amp;G&amp;C&amp;G&amp;R&amp;G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0"/>
  <sheetViews>
    <sheetView zoomScale="75" zoomScaleNormal="75" workbookViewId="0" topLeftCell="A1">
      <selection activeCell="M4" sqref="M4"/>
    </sheetView>
  </sheetViews>
  <sheetFormatPr defaultColWidth="11.421875" defaultRowHeight="12.75"/>
  <cols>
    <col min="1" max="2" width="4.57421875" style="204" customWidth="1"/>
    <col min="3" max="3" width="12.00390625" style="182" customWidth="1"/>
    <col min="4" max="4" width="12.140625" style="182" customWidth="1"/>
    <col min="5" max="5" width="31.00390625" style="182" customWidth="1"/>
    <col min="6" max="7" width="6.00390625" style="204" customWidth="1"/>
    <col min="8" max="10" width="6.00390625" style="207" customWidth="1"/>
    <col min="11" max="11" width="9.28125" style="207" customWidth="1"/>
    <col min="12" max="16384" width="11.421875" style="182" customWidth="1"/>
  </cols>
  <sheetData>
    <row r="1" spans="1:11" ht="57" customHeight="1">
      <c r="A1" s="179" t="s">
        <v>9</v>
      </c>
      <c r="B1" s="179"/>
      <c r="C1" s="179"/>
      <c r="D1" s="179"/>
      <c r="E1" s="179"/>
      <c r="F1" s="179"/>
      <c r="G1" s="179"/>
      <c r="H1" s="179"/>
      <c r="I1" s="180"/>
      <c r="J1" s="180"/>
      <c r="K1" s="180"/>
    </row>
    <row r="2" spans="1:11" ht="27.75" customHeight="1">
      <c r="A2" s="173" t="s">
        <v>383</v>
      </c>
      <c r="B2" s="173"/>
      <c r="C2" s="173"/>
      <c r="D2" s="173"/>
      <c r="E2" s="173"/>
      <c r="F2" s="173"/>
      <c r="G2" s="173"/>
      <c r="H2" s="173"/>
      <c r="I2" s="141"/>
      <c r="J2" s="141"/>
      <c r="K2" s="141"/>
    </row>
    <row r="3" spans="1:11" ht="22.5" customHeight="1" thickBot="1">
      <c r="A3" s="24" t="s">
        <v>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s="192" customFormat="1" ht="22.5" customHeight="1" thickBot="1">
      <c r="A4" s="185"/>
      <c r="B4" s="186" t="s">
        <v>6</v>
      </c>
      <c r="C4" s="187" t="s">
        <v>5</v>
      </c>
      <c r="D4" s="188" t="s">
        <v>4</v>
      </c>
      <c r="E4" s="187" t="s">
        <v>3</v>
      </c>
      <c r="F4" s="189" t="s">
        <v>384</v>
      </c>
      <c r="G4" s="189" t="s">
        <v>385</v>
      </c>
      <c r="H4" s="189" t="s">
        <v>386</v>
      </c>
      <c r="I4" s="189" t="s">
        <v>387</v>
      </c>
      <c r="J4" s="189" t="s">
        <v>388</v>
      </c>
      <c r="K4" s="190" t="s">
        <v>389</v>
      </c>
    </row>
    <row r="5" spans="1:254" s="200" customFormat="1" ht="33" customHeight="1">
      <c r="A5" s="193">
        <v>1</v>
      </c>
      <c r="B5" s="184">
        <v>17</v>
      </c>
      <c r="C5" s="194" t="str">
        <f>IF($B5="","",VLOOKUP(B5,'[1]Startliste'!$A$5:$D$122,2,FALSE))</f>
        <v>Wagner</v>
      </c>
      <c r="D5" s="194" t="str">
        <f>IF($B5="","",VLOOKUP(B5,'[1]Startliste'!$A$5:$D$122,3,FALSE))</f>
        <v>Robin</v>
      </c>
      <c r="E5" s="194" t="str">
        <f>IF($B5="","",VLOOKUP(B5,'[1]Startliste'!$A$5:$D$122,4,FALSE))</f>
        <v>Czech/ ASO Dukla Brno</v>
      </c>
      <c r="F5" s="195">
        <v>14.35</v>
      </c>
      <c r="G5" s="196">
        <v>23.73</v>
      </c>
      <c r="H5" s="197">
        <v>33.04</v>
      </c>
      <c r="I5" s="197">
        <v>42.79</v>
      </c>
      <c r="J5" s="197">
        <v>53.08</v>
      </c>
      <c r="K5" s="198" t="s">
        <v>390</v>
      </c>
      <c r="L5" s="199"/>
      <c r="M5" s="192"/>
      <c r="N5" s="192"/>
      <c r="O5" s="192"/>
      <c r="P5" s="192"/>
      <c r="Q5" s="192"/>
      <c r="R5" s="192"/>
      <c r="S5" s="192"/>
      <c r="T5" s="19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82"/>
      <c r="GI5" s="182"/>
      <c r="GJ5" s="182"/>
      <c r="GK5" s="182"/>
      <c r="GL5" s="182"/>
      <c r="GM5" s="182"/>
      <c r="GN5" s="182"/>
      <c r="GO5" s="182"/>
      <c r="GP5" s="182"/>
      <c r="GQ5" s="182"/>
      <c r="GR5" s="182"/>
      <c r="GS5" s="182"/>
      <c r="GT5" s="182"/>
      <c r="GU5" s="182"/>
      <c r="GV5" s="182"/>
      <c r="GW5" s="182"/>
      <c r="GX5" s="182"/>
      <c r="GY5" s="182"/>
      <c r="GZ5" s="182"/>
      <c r="HA5" s="182"/>
      <c r="HB5" s="182"/>
      <c r="HC5" s="182"/>
      <c r="HD5" s="182"/>
      <c r="HE5" s="182"/>
      <c r="HF5" s="182"/>
      <c r="HG5" s="182"/>
      <c r="HH5" s="182"/>
      <c r="HI5" s="182"/>
      <c r="HJ5" s="182"/>
      <c r="HK5" s="182"/>
      <c r="HL5" s="182"/>
      <c r="HM5" s="182"/>
      <c r="HN5" s="182"/>
      <c r="HO5" s="182"/>
      <c r="HP5" s="182"/>
      <c r="HQ5" s="182"/>
      <c r="HR5" s="182"/>
      <c r="HS5" s="182"/>
      <c r="HT5" s="182"/>
      <c r="HU5" s="182"/>
      <c r="HV5" s="182"/>
      <c r="HW5" s="182"/>
      <c r="HX5" s="182"/>
      <c r="HY5" s="182"/>
      <c r="HZ5" s="182"/>
      <c r="IA5" s="182"/>
      <c r="IB5" s="182"/>
      <c r="IC5" s="182"/>
      <c r="ID5" s="182"/>
      <c r="IE5" s="182"/>
      <c r="IF5" s="182"/>
      <c r="IG5" s="182"/>
      <c r="IH5" s="182"/>
      <c r="II5" s="182"/>
      <c r="IJ5" s="182"/>
      <c r="IK5" s="182"/>
      <c r="IL5" s="182"/>
      <c r="IM5" s="182"/>
      <c r="IN5" s="182"/>
      <c r="IO5" s="182"/>
      <c r="IP5" s="182"/>
      <c r="IQ5" s="182"/>
      <c r="IR5" s="182"/>
      <c r="IS5" s="182"/>
      <c r="IT5" s="182"/>
    </row>
    <row r="6" spans="1:254" s="200" customFormat="1" ht="33" customHeight="1">
      <c r="A6" s="193">
        <v>2</v>
      </c>
      <c r="B6" s="184">
        <v>12</v>
      </c>
      <c r="C6" s="194" t="str">
        <f>IF($B6="","",VLOOKUP(B6,'[1]Startliste'!$A$5:$D$122,2,FALSE))</f>
        <v>Förstemann</v>
      </c>
      <c r="D6" s="194" t="str">
        <f>IF($B6="","",VLOOKUP(B6,'[1]Startliste'!$A$5:$D$122,3,FALSE))</f>
        <v>Robert</v>
      </c>
      <c r="E6" s="194" t="str">
        <f>IF($B6="","",VLOOKUP(B6,'[1]Startliste'!$A$5:$D$122,4,FALSE))</f>
        <v>SSV Gera</v>
      </c>
      <c r="F6" s="195">
        <v>14.06</v>
      </c>
      <c r="G6" s="196">
        <v>23.59</v>
      </c>
      <c r="H6" s="197">
        <v>32.999</v>
      </c>
      <c r="I6" s="197">
        <v>42.77</v>
      </c>
      <c r="J6" s="197">
        <v>53.22</v>
      </c>
      <c r="K6" s="198" t="s">
        <v>391</v>
      </c>
      <c r="L6" s="199"/>
      <c r="M6" s="192"/>
      <c r="N6" s="192"/>
      <c r="O6" s="192"/>
      <c r="P6" s="192"/>
      <c r="Q6" s="192"/>
      <c r="R6" s="192"/>
      <c r="S6" s="192"/>
      <c r="T6" s="19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  <c r="GN6" s="182"/>
      <c r="GO6" s="182"/>
      <c r="GP6" s="182"/>
      <c r="GQ6" s="182"/>
      <c r="GR6" s="182"/>
      <c r="GS6" s="182"/>
      <c r="GT6" s="182"/>
      <c r="GU6" s="182"/>
      <c r="GV6" s="182"/>
      <c r="GW6" s="182"/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2"/>
      <c r="HI6" s="182"/>
      <c r="HJ6" s="182"/>
      <c r="HK6" s="182"/>
      <c r="HL6" s="182"/>
      <c r="HM6" s="182"/>
      <c r="HN6" s="182"/>
      <c r="HO6" s="182"/>
      <c r="HP6" s="182"/>
      <c r="HQ6" s="182"/>
      <c r="HR6" s="182"/>
      <c r="HS6" s="182"/>
      <c r="HT6" s="182"/>
      <c r="HU6" s="182"/>
      <c r="HV6" s="182"/>
      <c r="HW6" s="182"/>
      <c r="HX6" s="182"/>
      <c r="HY6" s="182"/>
      <c r="HZ6" s="182"/>
      <c r="IA6" s="182"/>
      <c r="IB6" s="182"/>
      <c r="IC6" s="182"/>
      <c r="ID6" s="182"/>
      <c r="IE6" s="182"/>
      <c r="IF6" s="182"/>
      <c r="IG6" s="182"/>
      <c r="IH6" s="182"/>
      <c r="II6" s="182"/>
      <c r="IJ6" s="182"/>
      <c r="IK6" s="182"/>
      <c r="IL6" s="182"/>
      <c r="IM6" s="182"/>
      <c r="IN6" s="182"/>
      <c r="IO6" s="182"/>
      <c r="IP6" s="182"/>
      <c r="IQ6" s="182"/>
      <c r="IR6" s="182"/>
      <c r="IS6" s="182"/>
      <c r="IT6" s="182"/>
    </row>
    <row r="7" spans="1:254" s="200" customFormat="1" ht="33" customHeight="1">
      <c r="A7" s="193">
        <v>3</v>
      </c>
      <c r="B7" s="184">
        <v>10</v>
      </c>
      <c r="C7" s="194" t="str">
        <f>IF($B7="","",VLOOKUP(B7,'[1]Startliste'!$A$5:$D$122,2,FALSE))</f>
        <v>Eilers</v>
      </c>
      <c r="D7" s="194" t="str">
        <f>IF($B7="","",VLOOKUP(B7,'[1]Startliste'!$A$5:$D$122,3,FALSE))</f>
        <v>Joachim</v>
      </c>
      <c r="E7" s="194" t="str">
        <f>IF($B7="","",VLOOKUP(B7,'[1]Startliste'!$A$5:$D$122,4,FALSE))</f>
        <v>Chemnitzer PSV</v>
      </c>
      <c r="F7" s="195">
        <v>14.78</v>
      </c>
      <c r="G7" s="196">
        <v>24.62</v>
      </c>
      <c r="H7" s="197">
        <v>34.53</v>
      </c>
      <c r="I7" s="197">
        <v>44.51</v>
      </c>
      <c r="J7" s="197">
        <v>54.53</v>
      </c>
      <c r="K7" s="198" t="s">
        <v>392</v>
      </c>
      <c r="L7" s="199"/>
      <c r="M7" s="192"/>
      <c r="N7" s="192"/>
      <c r="O7" s="192"/>
      <c r="P7" s="192"/>
      <c r="Q7" s="192"/>
      <c r="R7" s="192"/>
      <c r="S7" s="192"/>
      <c r="T7" s="19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/>
      <c r="IH7" s="182"/>
      <c r="II7" s="182"/>
      <c r="IJ7" s="182"/>
      <c r="IK7" s="182"/>
      <c r="IL7" s="182"/>
      <c r="IM7" s="182"/>
      <c r="IN7" s="182"/>
      <c r="IO7" s="182"/>
      <c r="IP7" s="182"/>
      <c r="IQ7" s="182"/>
      <c r="IR7" s="182"/>
      <c r="IS7" s="182"/>
      <c r="IT7" s="182"/>
    </row>
    <row r="8" spans="1:254" s="200" customFormat="1" ht="33" customHeight="1">
      <c r="A8" s="193">
        <v>4</v>
      </c>
      <c r="B8" s="184">
        <v>5</v>
      </c>
      <c r="C8" s="194" t="str">
        <f>IF($B8="","",VLOOKUP(B8,'[1]Startliste'!$A$5:$D$122,2,FALSE))</f>
        <v>Engler</v>
      </c>
      <c r="D8" s="194" t="str">
        <f>IF($B8="","",VLOOKUP(B8,'[1]Startliste'!$A$5:$D$122,3,FALSE))</f>
        <v>Eric</v>
      </c>
      <c r="E8" s="194" t="str">
        <f>IF($B8="","",VLOOKUP(B8,'[1]Startliste'!$A$5:$D$122,4,FALSE))</f>
        <v>Track Team Brandenburg</v>
      </c>
      <c r="F8" s="195">
        <v>13.83</v>
      </c>
      <c r="G8" s="196">
        <v>23.32</v>
      </c>
      <c r="H8" s="197">
        <v>32.94</v>
      </c>
      <c r="I8" s="197">
        <v>43.03</v>
      </c>
      <c r="J8" s="197">
        <v>53.71</v>
      </c>
      <c r="K8" s="198" t="s">
        <v>393</v>
      </c>
      <c r="L8" s="199"/>
      <c r="M8" s="192"/>
      <c r="N8" s="192"/>
      <c r="O8" s="192"/>
      <c r="P8" s="192"/>
      <c r="Q8" s="192"/>
      <c r="R8" s="192"/>
      <c r="S8" s="192"/>
      <c r="T8" s="19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  <c r="HF8" s="182"/>
      <c r="HG8" s="182"/>
      <c r="HH8" s="182"/>
      <c r="HI8" s="182"/>
      <c r="HJ8" s="182"/>
      <c r="HK8" s="182"/>
      <c r="HL8" s="182"/>
      <c r="HM8" s="182"/>
      <c r="HN8" s="182"/>
      <c r="HO8" s="182"/>
      <c r="HP8" s="182"/>
      <c r="HQ8" s="182"/>
      <c r="HR8" s="182"/>
      <c r="HS8" s="182"/>
      <c r="HT8" s="182"/>
      <c r="HU8" s="182"/>
      <c r="HV8" s="182"/>
      <c r="HW8" s="182"/>
      <c r="HX8" s="182"/>
      <c r="HY8" s="182"/>
      <c r="HZ8" s="182"/>
      <c r="IA8" s="182"/>
      <c r="IB8" s="182"/>
      <c r="IC8" s="182"/>
      <c r="ID8" s="182"/>
      <c r="IE8" s="182"/>
      <c r="IF8" s="182"/>
      <c r="IG8" s="182"/>
      <c r="IH8" s="182"/>
      <c r="II8" s="182"/>
      <c r="IJ8" s="182"/>
      <c r="IK8" s="182"/>
      <c r="IL8" s="182"/>
      <c r="IM8" s="182"/>
      <c r="IN8" s="182"/>
      <c r="IO8" s="182"/>
      <c r="IP8" s="182"/>
      <c r="IQ8" s="182"/>
      <c r="IR8" s="182"/>
      <c r="IS8" s="182"/>
      <c r="IT8" s="182"/>
    </row>
    <row r="9" spans="1:254" s="200" customFormat="1" ht="33" customHeight="1">
      <c r="A9" s="193">
        <v>5</v>
      </c>
      <c r="B9" s="184">
        <v>19</v>
      </c>
      <c r="C9" s="194" t="str">
        <f>IF($B9="","",VLOOKUP(B9,'[1]Startliste'!$A$5:$D$122,2,FALSE))</f>
        <v>Bábek</v>
      </c>
      <c r="D9" s="194" t="str">
        <f>IF($B9="","",VLOOKUP(B9,'[1]Startliste'!$A$5:$D$122,3,FALSE))</f>
        <v>Tomáš</v>
      </c>
      <c r="E9" s="194" t="str">
        <f>IF($B9="","",VLOOKUP(B9,'[1]Startliste'!$A$5:$D$122,4,FALSE))</f>
        <v>Czech/ ASO Dukla Brno</v>
      </c>
      <c r="F9" s="195">
        <v>14.94</v>
      </c>
      <c r="G9" s="196">
        <v>24.7</v>
      </c>
      <c r="H9" s="197">
        <v>34.31</v>
      </c>
      <c r="I9" s="197">
        <v>44.37</v>
      </c>
      <c r="J9" s="197">
        <v>54.8</v>
      </c>
      <c r="K9" s="198" t="s">
        <v>394</v>
      </c>
      <c r="L9" s="199"/>
      <c r="M9" s="192"/>
      <c r="N9" s="192"/>
      <c r="O9" s="192"/>
      <c r="P9" s="192"/>
      <c r="Q9" s="192"/>
      <c r="R9" s="192"/>
      <c r="S9" s="192"/>
      <c r="T9" s="19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  <c r="HL9" s="182"/>
      <c r="HM9" s="182"/>
      <c r="HN9" s="182"/>
      <c r="HO9" s="182"/>
      <c r="HP9" s="182"/>
      <c r="HQ9" s="182"/>
      <c r="HR9" s="182"/>
      <c r="HS9" s="182"/>
      <c r="HT9" s="182"/>
      <c r="HU9" s="182"/>
      <c r="HV9" s="182"/>
      <c r="HW9" s="182"/>
      <c r="HX9" s="182"/>
      <c r="HY9" s="182"/>
      <c r="HZ9" s="182"/>
      <c r="IA9" s="182"/>
      <c r="IB9" s="182"/>
      <c r="IC9" s="182"/>
      <c r="ID9" s="182"/>
      <c r="IE9" s="182"/>
      <c r="IF9" s="182"/>
      <c r="IG9" s="182"/>
      <c r="IH9" s="182"/>
      <c r="II9" s="182"/>
      <c r="IJ9" s="182"/>
      <c r="IK9" s="182"/>
      <c r="IL9" s="182"/>
      <c r="IM9" s="182"/>
      <c r="IN9" s="182"/>
      <c r="IO9" s="182"/>
      <c r="IP9" s="182"/>
      <c r="IQ9" s="182"/>
      <c r="IR9" s="182"/>
      <c r="IS9" s="182"/>
      <c r="IT9" s="182"/>
    </row>
    <row r="10" spans="1:254" s="200" customFormat="1" ht="33" customHeight="1">
      <c r="A10" s="193">
        <v>6</v>
      </c>
      <c r="B10" s="184">
        <v>20</v>
      </c>
      <c r="C10" s="194" t="str">
        <f>IF($B10="","",VLOOKUP(B10,'[1]Startliste'!$A$5:$D$122,2,FALSE))</f>
        <v>Vyvoda</v>
      </c>
      <c r="D10" s="194" t="str">
        <f>IF($B10="","",VLOOKUP(B10,'[1]Startliste'!$A$5:$D$122,3,FALSE))</f>
        <v>Jakub</v>
      </c>
      <c r="E10" s="194" t="str">
        <f>IF($B10="","",VLOOKUP(B10,'[1]Startliste'!$A$5:$D$122,4,FALSE))</f>
        <v>Czech/ ASO Dukla Brno</v>
      </c>
      <c r="F10" s="195">
        <v>14.76</v>
      </c>
      <c r="G10" s="196">
        <v>24.61</v>
      </c>
      <c r="H10" s="197">
        <v>34.54</v>
      </c>
      <c r="I10" s="197">
        <v>45</v>
      </c>
      <c r="J10" s="197">
        <v>55.85</v>
      </c>
      <c r="K10" s="198" t="s">
        <v>395</v>
      </c>
      <c r="L10" s="199"/>
      <c r="M10" s="192"/>
      <c r="N10" s="192"/>
      <c r="O10" s="192"/>
      <c r="P10" s="192"/>
      <c r="Q10" s="192"/>
      <c r="R10" s="192"/>
      <c r="S10" s="192"/>
      <c r="T10" s="19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  <c r="GU10" s="182"/>
      <c r="GV10" s="182"/>
      <c r="GW10" s="182"/>
      <c r="GX10" s="182"/>
      <c r="GY10" s="182"/>
      <c r="GZ10" s="182"/>
      <c r="HA10" s="182"/>
      <c r="HB10" s="182"/>
      <c r="HC10" s="182"/>
      <c r="HD10" s="182"/>
      <c r="HE10" s="182"/>
      <c r="HF10" s="182"/>
      <c r="HG10" s="182"/>
      <c r="HH10" s="182"/>
      <c r="HI10" s="182"/>
      <c r="HJ10" s="182"/>
      <c r="HK10" s="182"/>
      <c r="HL10" s="182"/>
      <c r="HM10" s="182"/>
      <c r="HN10" s="182"/>
      <c r="HO10" s="182"/>
      <c r="HP10" s="182"/>
      <c r="HQ10" s="182"/>
      <c r="HR10" s="182"/>
      <c r="HS10" s="182"/>
      <c r="HT10" s="182"/>
      <c r="HU10" s="182"/>
      <c r="HV10" s="182"/>
      <c r="HW10" s="182"/>
      <c r="HX10" s="182"/>
      <c r="HY10" s="182"/>
      <c r="HZ10" s="182"/>
      <c r="IA10" s="182"/>
      <c r="IB10" s="182"/>
      <c r="IC10" s="182"/>
      <c r="ID10" s="182"/>
      <c r="IE10" s="182"/>
      <c r="IF10" s="182"/>
      <c r="IG10" s="182"/>
      <c r="IH10" s="182"/>
      <c r="II10" s="182"/>
      <c r="IJ10" s="182"/>
      <c r="IK10" s="182"/>
      <c r="IL10" s="182"/>
      <c r="IM10" s="182"/>
      <c r="IN10" s="182"/>
      <c r="IO10" s="182"/>
      <c r="IP10" s="182"/>
      <c r="IQ10" s="182"/>
      <c r="IR10" s="182"/>
      <c r="IS10" s="182"/>
      <c r="IT10" s="182"/>
    </row>
    <row r="11" spans="1:254" s="200" customFormat="1" ht="33" customHeight="1">
      <c r="A11" s="193">
        <v>7</v>
      </c>
      <c r="B11" s="184">
        <v>15</v>
      </c>
      <c r="C11" s="194" t="str">
        <f>IF($B11="","",VLOOKUP(B11,'[1]Startliste'!$A$5:$D$122,2,FALSE))</f>
        <v>Sojka</v>
      </c>
      <c r="D11" s="194" t="str">
        <f>IF($B11="","",VLOOKUP(B11,'[1]Startliste'!$A$5:$D$122,3,FALSE))</f>
        <v>David</v>
      </c>
      <c r="E11" s="194" t="str">
        <f>IF($B11="","",VLOOKUP(B11,'[1]Startliste'!$A$5:$D$122,4,FALSE))</f>
        <v>Czech/ ASO Dukla Brno</v>
      </c>
      <c r="F11" s="195">
        <v>15.09</v>
      </c>
      <c r="G11" s="196">
        <v>24.98</v>
      </c>
      <c r="H11" s="197">
        <v>34.74</v>
      </c>
      <c r="I11" s="197">
        <v>44.9</v>
      </c>
      <c r="J11" s="197">
        <v>55.68</v>
      </c>
      <c r="K11" s="198" t="s">
        <v>396</v>
      </c>
      <c r="L11" s="199"/>
      <c r="M11" s="192"/>
      <c r="N11" s="192"/>
      <c r="O11" s="192"/>
      <c r="P11" s="192"/>
      <c r="Q11" s="192"/>
      <c r="R11" s="192"/>
      <c r="S11" s="192"/>
      <c r="T11" s="19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/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2"/>
      <c r="GT11" s="182"/>
      <c r="GU11" s="182"/>
      <c r="GV11" s="182"/>
      <c r="GW11" s="182"/>
      <c r="GX11" s="182"/>
      <c r="GY11" s="182"/>
      <c r="GZ11" s="182"/>
      <c r="HA11" s="182"/>
      <c r="HB11" s="182"/>
      <c r="HC11" s="182"/>
      <c r="HD11" s="182"/>
      <c r="HE11" s="182"/>
      <c r="HF11" s="182"/>
      <c r="HG11" s="182"/>
      <c r="HH11" s="182"/>
      <c r="HI11" s="182"/>
      <c r="HJ11" s="182"/>
      <c r="HK11" s="182"/>
      <c r="HL11" s="182"/>
      <c r="HM11" s="182"/>
      <c r="HN11" s="182"/>
      <c r="HO11" s="182"/>
      <c r="HP11" s="182"/>
      <c r="HQ11" s="182"/>
      <c r="HR11" s="182"/>
      <c r="HS11" s="182"/>
      <c r="HT11" s="182"/>
      <c r="HU11" s="182"/>
      <c r="HV11" s="182"/>
      <c r="HW11" s="182"/>
      <c r="HX11" s="182"/>
      <c r="HY11" s="182"/>
      <c r="HZ11" s="182"/>
      <c r="IA11" s="182"/>
      <c r="IB11" s="182"/>
      <c r="IC11" s="182"/>
      <c r="ID11" s="182"/>
      <c r="IE11" s="182"/>
      <c r="IF11" s="182"/>
      <c r="IG11" s="182"/>
      <c r="IH11" s="182"/>
      <c r="II11" s="182"/>
      <c r="IJ11" s="182"/>
      <c r="IK11" s="182"/>
      <c r="IL11" s="182"/>
      <c r="IM11" s="182"/>
      <c r="IN11" s="182"/>
      <c r="IO11" s="182"/>
      <c r="IP11" s="182"/>
      <c r="IQ11" s="182"/>
      <c r="IR11" s="182"/>
      <c r="IS11" s="182"/>
      <c r="IT11" s="182"/>
    </row>
    <row r="12" spans="1:254" s="200" customFormat="1" ht="33" customHeight="1">
      <c r="A12" s="193">
        <v>8</v>
      </c>
      <c r="B12" s="184">
        <v>39</v>
      </c>
      <c r="C12" s="194" t="str">
        <f>IF($B12="","",VLOOKUP(B12,'[1]Startliste'!$A$5:$D$122,2,FALSE))</f>
        <v>Edelin</v>
      </c>
      <c r="D12" s="194" t="str">
        <f>IF($B12="","",VLOOKUP(B12,'[1]Startliste'!$A$5:$D$122,3,FALSE))</f>
        <v>Benjamin</v>
      </c>
      <c r="E12" s="194" t="str">
        <f>IF($B12="","",VLOOKUP(B12,'[1]Startliste'!$A$5:$D$122,4,FALSE))</f>
        <v>Frankreich/ France National Team</v>
      </c>
      <c r="F12" s="195">
        <v>14</v>
      </c>
      <c r="G12" s="196">
        <v>23.53</v>
      </c>
      <c r="H12" s="197">
        <v>33.22</v>
      </c>
      <c r="I12" s="197">
        <v>43.77</v>
      </c>
      <c r="J12" s="197">
        <v>55.13</v>
      </c>
      <c r="K12" s="198" t="s">
        <v>397</v>
      </c>
      <c r="L12" s="199"/>
      <c r="M12" s="192"/>
      <c r="N12" s="192"/>
      <c r="O12" s="192"/>
      <c r="P12" s="192"/>
      <c r="Q12" s="192"/>
      <c r="R12" s="192"/>
      <c r="S12" s="192"/>
      <c r="T12" s="19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82"/>
      <c r="GV12" s="182"/>
      <c r="GW12" s="182"/>
      <c r="GX12" s="182"/>
      <c r="GY12" s="182"/>
      <c r="GZ12" s="182"/>
      <c r="HA12" s="182"/>
      <c r="HB12" s="182"/>
      <c r="HC12" s="182"/>
      <c r="HD12" s="182"/>
      <c r="HE12" s="182"/>
      <c r="HF12" s="182"/>
      <c r="HG12" s="182"/>
      <c r="HH12" s="182"/>
      <c r="HI12" s="182"/>
      <c r="HJ12" s="182"/>
      <c r="HK12" s="182"/>
      <c r="HL12" s="182"/>
      <c r="HM12" s="182"/>
      <c r="HN12" s="182"/>
      <c r="HO12" s="182"/>
      <c r="HP12" s="182"/>
      <c r="HQ12" s="182"/>
      <c r="HR12" s="182"/>
      <c r="HS12" s="182"/>
      <c r="HT12" s="182"/>
      <c r="HU12" s="182"/>
      <c r="HV12" s="182"/>
      <c r="HW12" s="182"/>
      <c r="HX12" s="182"/>
      <c r="HY12" s="182"/>
      <c r="HZ12" s="182"/>
      <c r="IA12" s="182"/>
      <c r="IB12" s="182"/>
      <c r="IC12" s="182"/>
      <c r="ID12" s="182"/>
      <c r="IE12" s="182"/>
      <c r="IF12" s="182"/>
      <c r="IG12" s="182"/>
      <c r="IH12" s="182"/>
      <c r="II12" s="182"/>
      <c r="IJ12" s="182"/>
      <c r="IK12" s="182"/>
      <c r="IL12" s="182"/>
      <c r="IM12" s="182"/>
      <c r="IN12" s="182"/>
      <c r="IO12" s="182"/>
      <c r="IP12" s="182"/>
      <c r="IQ12" s="182"/>
      <c r="IR12" s="182"/>
      <c r="IS12" s="182"/>
      <c r="IT12" s="182"/>
    </row>
    <row r="13" spans="1:254" s="200" customFormat="1" ht="33" customHeight="1">
      <c r="A13" s="193">
        <v>9</v>
      </c>
      <c r="B13" s="201">
        <v>6</v>
      </c>
      <c r="C13" s="194" t="str">
        <f>IF($B13="","",VLOOKUP(B13,'[1]Startliste'!$A$5:$D$122,2,FALSE))</f>
        <v>Kanter</v>
      </c>
      <c r="D13" s="194" t="str">
        <f>IF($B13="","",VLOOKUP(B13,'[1]Startliste'!$A$5:$D$122,3,FALSE))</f>
        <v>Robert</v>
      </c>
      <c r="E13" s="194" t="str">
        <f>IF($B13="","",VLOOKUP(B13,'[1]Startliste'!$A$5:$D$122,4,FALSE))</f>
        <v>Track Team Brandenburg</v>
      </c>
      <c r="F13" s="195">
        <v>14.69</v>
      </c>
      <c r="G13" s="196">
        <v>24.69</v>
      </c>
      <c r="H13" s="197">
        <v>34.71</v>
      </c>
      <c r="I13" s="197">
        <v>45.05</v>
      </c>
      <c r="J13" s="197">
        <v>56.08</v>
      </c>
      <c r="K13" s="198" t="s">
        <v>398</v>
      </c>
      <c r="L13" s="199"/>
      <c r="M13" s="192"/>
      <c r="N13" s="192"/>
      <c r="O13" s="192"/>
      <c r="P13" s="192"/>
      <c r="Q13" s="192"/>
      <c r="R13" s="192"/>
      <c r="S13" s="192"/>
      <c r="T13" s="19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182"/>
      <c r="HP13" s="182"/>
      <c r="HQ13" s="182"/>
      <c r="HR13" s="182"/>
      <c r="HS13" s="182"/>
      <c r="HT13" s="182"/>
      <c r="HU13" s="182"/>
      <c r="HV13" s="182"/>
      <c r="HW13" s="182"/>
      <c r="HX13" s="182"/>
      <c r="HY13" s="182"/>
      <c r="HZ13" s="182"/>
      <c r="IA13" s="182"/>
      <c r="IB13" s="182"/>
      <c r="IC13" s="182"/>
      <c r="ID13" s="182"/>
      <c r="IE13" s="182"/>
      <c r="IF13" s="182"/>
      <c r="IG13" s="182"/>
      <c r="IH13" s="182"/>
      <c r="II13" s="182"/>
      <c r="IJ13" s="182"/>
      <c r="IK13" s="182"/>
      <c r="IL13" s="182"/>
      <c r="IM13" s="182"/>
      <c r="IN13" s="182"/>
      <c r="IO13" s="182"/>
      <c r="IP13" s="182"/>
      <c r="IQ13" s="182"/>
      <c r="IR13" s="182"/>
      <c r="IS13" s="182"/>
      <c r="IT13" s="182"/>
    </row>
    <row r="14" spans="1:254" s="200" customFormat="1" ht="33" customHeight="1">
      <c r="A14" s="193">
        <v>10</v>
      </c>
      <c r="B14" s="201">
        <v>28</v>
      </c>
      <c r="C14" s="194" t="str">
        <f>IF($B14="","",VLOOKUP(B14,'[1]Startliste'!$A$5:$D$122,2,FALSE))</f>
        <v>Opasewicz</v>
      </c>
      <c r="D14" s="194" t="str">
        <f>IF($B14="","",VLOOKUP(B14,'[1]Startliste'!$A$5:$D$122,3,FALSE))</f>
        <v> Adrian</v>
      </c>
      <c r="E14" s="194" t="str">
        <f>IF($B14="","",VLOOKUP(B14,'[1]Startliste'!$A$5:$D$122,4,FALSE))</f>
        <v>Polen/ Polish National Team</v>
      </c>
      <c r="F14" s="195">
        <v>14.79</v>
      </c>
      <c r="G14" s="196">
        <v>24.7</v>
      </c>
      <c r="H14" s="197">
        <v>34.71</v>
      </c>
      <c r="I14" s="197">
        <v>45.23</v>
      </c>
      <c r="J14" s="197">
        <v>56.51</v>
      </c>
      <c r="K14" s="198" t="s">
        <v>399</v>
      </c>
      <c r="L14" s="199"/>
      <c r="M14" s="192"/>
      <c r="N14" s="192"/>
      <c r="O14" s="192"/>
      <c r="P14" s="192"/>
      <c r="Q14" s="192"/>
      <c r="R14" s="192"/>
      <c r="S14" s="192"/>
      <c r="T14" s="19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  <c r="HF14" s="182"/>
      <c r="HG14" s="182"/>
      <c r="HH14" s="182"/>
      <c r="HI14" s="182"/>
      <c r="HJ14" s="182"/>
      <c r="HK14" s="182"/>
      <c r="HL14" s="182"/>
      <c r="HM14" s="182"/>
      <c r="HN14" s="182"/>
      <c r="HO14" s="182"/>
      <c r="HP14" s="182"/>
      <c r="HQ14" s="182"/>
      <c r="HR14" s="182"/>
      <c r="HS14" s="182"/>
      <c r="HT14" s="182"/>
      <c r="HU14" s="182"/>
      <c r="HV14" s="182"/>
      <c r="HW14" s="182"/>
      <c r="HX14" s="182"/>
      <c r="HY14" s="182"/>
      <c r="HZ14" s="182"/>
      <c r="IA14" s="182"/>
      <c r="IB14" s="182"/>
      <c r="IC14" s="182"/>
      <c r="ID14" s="182"/>
      <c r="IE14" s="182"/>
      <c r="IF14" s="182"/>
      <c r="IG14" s="182"/>
      <c r="IH14" s="182"/>
      <c r="II14" s="182"/>
      <c r="IJ14" s="182"/>
      <c r="IK14" s="182"/>
      <c r="IL14" s="182"/>
      <c r="IM14" s="182"/>
      <c r="IN14" s="182"/>
      <c r="IO14" s="182"/>
      <c r="IP14" s="182"/>
      <c r="IQ14" s="182"/>
      <c r="IR14" s="182"/>
      <c r="IS14" s="182"/>
      <c r="IT14" s="182"/>
    </row>
    <row r="15" spans="1:254" s="200" customFormat="1" ht="33" customHeight="1">
      <c r="A15" s="193">
        <v>11</v>
      </c>
      <c r="B15" s="184">
        <v>24</v>
      </c>
      <c r="C15" s="194" t="str">
        <f>IF($B15="","",VLOOKUP(B15,'[1]Startliste'!$A$5:$D$122,2,FALSE))</f>
        <v>Kardzaś </v>
      </c>
      <c r="D15" s="194" t="str">
        <f>IF($B15="","",VLOOKUP(B15,'[1]Startliste'!$A$5:$D$122,3,FALSE))</f>
        <v>Lucjusz</v>
      </c>
      <c r="E15" s="194" t="str">
        <f>IF($B15="","",VLOOKUP(B15,'[1]Startliste'!$A$5:$D$122,4,FALSE))</f>
        <v>Polen/ Polish National Team</v>
      </c>
      <c r="F15" s="195">
        <v>15.47</v>
      </c>
      <c r="G15" s="196">
        <v>25.86</v>
      </c>
      <c r="H15" s="197">
        <v>36.19</v>
      </c>
      <c r="I15" s="197">
        <v>47</v>
      </c>
      <c r="J15" s="197">
        <v>58.03</v>
      </c>
      <c r="K15" s="198" t="s">
        <v>400</v>
      </c>
      <c r="L15" s="192"/>
      <c r="M15" s="192"/>
      <c r="N15" s="192"/>
      <c r="O15" s="192"/>
      <c r="P15" s="192"/>
      <c r="Q15" s="192"/>
      <c r="R15" s="192"/>
      <c r="S15" s="192"/>
      <c r="T15" s="19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  <c r="HF15" s="182"/>
      <c r="HG15" s="182"/>
      <c r="HH15" s="182"/>
      <c r="HI15" s="182"/>
      <c r="HJ15" s="182"/>
      <c r="HK15" s="182"/>
      <c r="HL15" s="182"/>
      <c r="HM15" s="182"/>
      <c r="HN15" s="182"/>
      <c r="HO15" s="182"/>
      <c r="HP15" s="182"/>
      <c r="HQ15" s="182"/>
      <c r="HR15" s="182"/>
      <c r="HS15" s="182"/>
      <c r="HT15" s="182"/>
      <c r="HU15" s="182"/>
      <c r="HV15" s="182"/>
      <c r="HW15" s="182"/>
      <c r="HX15" s="182"/>
      <c r="HY15" s="182"/>
      <c r="HZ15" s="182"/>
      <c r="IA15" s="182"/>
      <c r="IB15" s="182"/>
      <c r="IC15" s="182"/>
      <c r="ID15" s="182"/>
      <c r="IE15" s="182"/>
      <c r="IF15" s="182"/>
      <c r="IG15" s="182"/>
      <c r="IH15" s="182"/>
      <c r="II15" s="182"/>
      <c r="IJ15" s="182"/>
      <c r="IK15" s="182"/>
      <c r="IL15" s="182"/>
      <c r="IM15" s="182"/>
      <c r="IN15" s="182"/>
      <c r="IO15" s="182"/>
      <c r="IP15" s="182"/>
      <c r="IQ15" s="182"/>
      <c r="IR15" s="182"/>
      <c r="IS15" s="182"/>
      <c r="IT15" s="182"/>
    </row>
    <row r="16" spans="1:254" s="200" customFormat="1" ht="33" customHeight="1">
      <c r="A16" s="193">
        <v>12</v>
      </c>
      <c r="B16" s="184">
        <v>13</v>
      </c>
      <c r="C16" s="194" t="str">
        <f>IF($B16="","",VLOOKUP(B16,'[1]Startliste'!$A$5:$D$122,2,FALSE))</f>
        <v>Kohne</v>
      </c>
      <c r="D16" s="194" t="str">
        <f>IF($B16="","",VLOOKUP(B16,'[1]Startliste'!$A$5:$D$122,3,FALSE))</f>
        <v>Simon</v>
      </c>
      <c r="E16" s="194" t="str">
        <f>IF($B16="","",VLOOKUP(B16,'[1]Startliste'!$A$5:$D$122,4,FALSE))</f>
        <v>Team Norddeutschland</v>
      </c>
      <c r="F16" s="195">
        <v>14.88</v>
      </c>
      <c r="G16" s="196">
        <v>24.81</v>
      </c>
      <c r="H16" s="197">
        <v>34.9</v>
      </c>
      <c r="I16" s="197">
        <v>45.75</v>
      </c>
      <c r="J16" s="197">
        <v>57.42</v>
      </c>
      <c r="K16" s="198" t="s">
        <v>401</v>
      </c>
      <c r="L16" s="192"/>
      <c r="M16" s="192"/>
      <c r="N16" s="192"/>
      <c r="O16" s="192"/>
      <c r="P16" s="192"/>
      <c r="Q16" s="192"/>
      <c r="R16" s="192"/>
      <c r="S16" s="192"/>
      <c r="T16" s="19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182"/>
      <c r="HP16" s="182"/>
      <c r="HQ16" s="182"/>
      <c r="HR16" s="182"/>
      <c r="HS16" s="182"/>
      <c r="HT16" s="182"/>
      <c r="HU16" s="182"/>
      <c r="HV16" s="182"/>
      <c r="HW16" s="182"/>
      <c r="HX16" s="182"/>
      <c r="HY16" s="182"/>
      <c r="HZ16" s="182"/>
      <c r="IA16" s="182"/>
      <c r="IB16" s="182"/>
      <c r="IC16" s="182"/>
      <c r="ID16" s="182"/>
      <c r="IE16" s="182"/>
      <c r="IF16" s="182"/>
      <c r="IG16" s="182"/>
      <c r="IH16" s="182"/>
      <c r="II16" s="182"/>
      <c r="IJ16" s="182"/>
      <c r="IK16" s="182"/>
      <c r="IL16" s="182"/>
      <c r="IM16" s="182"/>
      <c r="IN16" s="182"/>
      <c r="IO16" s="182"/>
      <c r="IP16" s="182"/>
      <c r="IQ16" s="182"/>
      <c r="IR16" s="182"/>
      <c r="IS16" s="182"/>
      <c r="IT16" s="182"/>
    </row>
    <row r="17" spans="1:12" ht="33" customHeight="1">
      <c r="A17" s="193">
        <v>13</v>
      </c>
      <c r="B17" s="201">
        <v>35</v>
      </c>
      <c r="C17" s="194" t="str">
        <f>IF($B17="","",VLOOKUP(B17,'[1]Startliste'!$A$5:$D$122,2,FALSE))</f>
        <v>Suter</v>
      </c>
      <c r="D17" s="194" t="str">
        <f>IF($B17="","",VLOOKUP(B17,'[1]Startliste'!$A$5:$D$122,3,FALSE))</f>
        <v>Florian</v>
      </c>
      <c r="E17" s="194" t="str">
        <f>IF($B17="","",VLOOKUP(B17,'[1]Startliste'!$A$5:$D$122,4,FALSE))</f>
        <v>Schweiz/ProTer Focus TrackTeam</v>
      </c>
      <c r="F17" s="195">
        <v>15.04</v>
      </c>
      <c r="G17" s="196">
        <v>25.45</v>
      </c>
      <c r="H17" s="197">
        <v>36.09</v>
      </c>
      <c r="I17" s="197">
        <v>47.59</v>
      </c>
      <c r="J17" s="197">
        <v>59.64</v>
      </c>
      <c r="K17" s="198" t="s">
        <v>402</v>
      </c>
      <c r="L17" s="192"/>
    </row>
    <row r="18" spans="1:12" ht="33" customHeight="1" thickBot="1">
      <c r="A18" s="193">
        <v>14</v>
      </c>
      <c r="B18" s="184">
        <v>36</v>
      </c>
      <c r="C18" s="194" t="str">
        <f>IF($B18="","",VLOOKUP(B18,'[1]Startliste'!$A$5:$D$122,2,FALSE))</f>
        <v>Nef</v>
      </c>
      <c r="D18" s="194" t="str">
        <f>IF($B18="","",VLOOKUP(B18,'[1]Startliste'!$A$5:$D$122,3,FALSE))</f>
        <v>Raphael</v>
      </c>
      <c r="E18" s="194" t="str">
        <f>IF($B18="","",VLOOKUP(B18,'[1]Startliste'!$A$5:$D$122,4,FALSE))</f>
        <v>Schweiz/ProTer Focus TrackTeam</v>
      </c>
      <c r="F18" s="195">
        <v>15.9</v>
      </c>
      <c r="G18" s="196">
        <v>26.64</v>
      </c>
      <c r="H18" s="197">
        <v>37.38</v>
      </c>
      <c r="I18" s="197">
        <v>48.82</v>
      </c>
      <c r="J18" s="202" t="s">
        <v>403</v>
      </c>
      <c r="K18" s="203" t="s">
        <v>404</v>
      </c>
      <c r="L18" s="192"/>
    </row>
    <row r="19" spans="1:12" ht="33" customHeight="1">
      <c r="A19" s="193"/>
      <c r="C19" s="194"/>
      <c r="D19" s="194"/>
      <c r="E19" s="194"/>
      <c r="F19" s="195"/>
      <c r="G19" s="196"/>
      <c r="H19" s="197"/>
      <c r="I19" s="197"/>
      <c r="J19" s="197"/>
      <c r="K19" s="205"/>
      <c r="L19" s="192"/>
    </row>
    <row r="20" spans="1:11" ht="12.75">
      <c r="A20" s="184"/>
      <c r="B20" s="184"/>
      <c r="C20" s="201"/>
      <c r="D20" s="201"/>
      <c r="E20" s="201"/>
      <c r="F20" s="184"/>
      <c r="G20" s="184"/>
      <c r="H20" s="206"/>
      <c r="I20" s="206"/>
      <c r="J20" s="206"/>
      <c r="K20" s="206"/>
    </row>
  </sheetData>
  <sheetProtection/>
  <mergeCells count="2">
    <mergeCell ref="A1:H1"/>
    <mergeCell ref="A2:H2"/>
  </mergeCells>
  <printOptions/>
  <pageMargins left="0.3937007874015748" right="0.15748031496062992" top="0.2362204724409449" bottom="0.5511811023622047" header="0.15748031496062992" footer="0.15748031496062992"/>
  <pageSetup horizontalDpi="360" verticalDpi="360" orientation="portrait" paperSize="9" scale="90" r:id="rId2"/>
  <headerFooter alignWithMargins="0">
    <oddFooter>&amp;L&amp;G&amp;C&amp;G&amp;R&amp;G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">
      <selection activeCell="H15" sqref="H15"/>
    </sheetView>
  </sheetViews>
  <sheetFormatPr defaultColWidth="11.421875" defaultRowHeight="12.75"/>
  <cols>
    <col min="1" max="1" width="6.57421875" style="0" customWidth="1"/>
    <col min="2" max="2" width="7.28125" style="0" customWidth="1"/>
    <col min="3" max="3" width="13.7109375" style="0" customWidth="1"/>
    <col min="4" max="4" width="19.7109375" style="0" customWidth="1"/>
    <col min="5" max="5" width="38.57421875" style="0" customWidth="1"/>
  </cols>
  <sheetData>
    <row r="1" spans="1:5" ht="78.75" customHeight="1">
      <c r="A1" s="174" t="s">
        <v>9</v>
      </c>
      <c r="B1" s="174"/>
      <c r="C1" s="174"/>
      <c r="D1" s="174"/>
      <c r="E1" s="174"/>
    </row>
    <row r="2" spans="1:5" ht="12.75" customHeight="1">
      <c r="A2" s="174"/>
      <c r="B2" s="174"/>
      <c r="C2" s="174"/>
      <c r="D2" s="174"/>
      <c r="E2" s="174"/>
    </row>
    <row r="3" spans="1:6" ht="15.75" customHeight="1">
      <c r="A3" s="176" t="s">
        <v>373</v>
      </c>
      <c r="B3" s="176"/>
      <c r="C3" s="176"/>
      <c r="D3" s="176"/>
      <c r="E3" s="176"/>
      <c r="F3" s="153"/>
    </row>
    <row r="4" spans="1:6" ht="18.75" customHeight="1">
      <c r="A4" s="154" t="s">
        <v>372</v>
      </c>
      <c r="B4" s="153"/>
      <c r="C4" s="153"/>
      <c r="D4" s="153"/>
      <c r="E4" s="153"/>
      <c r="F4" s="153"/>
    </row>
    <row r="5" spans="1:6" ht="12.75">
      <c r="A5" s="154" t="s">
        <v>374</v>
      </c>
      <c r="B5" s="155"/>
      <c r="C5" s="155"/>
      <c r="D5" s="155"/>
      <c r="E5" s="155"/>
      <c r="F5" s="155"/>
    </row>
    <row r="6" spans="1:5" ht="19.5" customHeight="1">
      <c r="A6" s="31" t="s">
        <v>12</v>
      </c>
      <c r="B6" s="31" t="s">
        <v>13</v>
      </c>
      <c r="C6" s="31" t="s">
        <v>5</v>
      </c>
      <c r="D6" s="33" t="s">
        <v>4</v>
      </c>
      <c r="E6" s="31" t="s">
        <v>3</v>
      </c>
    </row>
    <row r="7" spans="1:5" ht="15.75" customHeight="1">
      <c r="A7" s="35" t="s">
        <v>14</v>
      </c>
      <c r="B7" s="156">
        <v>37</v>
      </c>
      <c r="C7" s="37" t="str">
        <f>IF($B7="","",VLOOKUP(B7,'[1]Startliste'!$A$5:$D$122,2,FALSE))</f>
        <v>Lafargue</v>
      </c>
      <c r="D7" s="37" t="str">
        <f>IF($B7="","",VLOOKUP(B7,'[1]Startliste'!$A$5:$D$122,3,FALSE))</f>
        <v>Quentin</v>
      </c>
      <c r="E7" s="38" t="str">
        <f>IF($B7="","",VLOOKUP(B7,'[1]Startliste'!$A$5:$D$122,4,FALSE))</f>
        <v>Frankreich/ France National Team</v>
      </c>
    </row>
    <row r="8" spans="1:5" ht="15.75" customHeight="1">
      <c r="A8" s="39" t="s">
        <v>15</v>
      </c>
      <c r="B8" s="44">
        <v>8</v>
      </c>
      <c r="C8" s="41" t="str">
        <f>IF($B8="","",VLOOKUP(B8,'[1]Startliste'!$A$5:$D$122,2,FALSE))</f>
        <v>Wächter</v>
      </c>
      <c r="D8" s="41" t="str">
        <f>IF($B8="","",VLOOKUP(B8,'[1]Startliste'!$A$5:$D$122,3,FALSE))</f>
        <v>Tobias</v>
      </c>
      <c r="E8" s="42" t="str">
        <f>IF($B8="","",VLOOKUP(B8,'[1]Startliste'!$A$5:$D$122,4,FALSE))</f>
        <v>Trackcycling Team Menkl./Voprp.</v>
      </c>
    </row>
    <row r="9" spans="1:5" ht="15.75" customHeight="1">
      <c r="A9" s="39" t="s">
        <v>16</v>
      </c>
      <c r="B9" s="44">
        <v>7</v>
      </c>
      <c r="C9" s="41" t="str">
        <f>IF($B9="","",VLOOKUP(B9,'[1]Startliste'!$A$5:$D$122,2,FALSE))</f>
        <v>Schröder</v>
      </c>
      <c r="D9" s="41" t="str">
        <f>IF($B9="","",VLOOKUP(B9,'[1]Startliste'!$A$5:$D$122,3,FALSE))</f>
        <v>Marc</v>
      </c>
      <c r="E9" s="42" t="str">
        <f>IF($B9="","",VLOOKUP(B9,'[1]Startliste'!$A$5:$D$122,4,FALSE))</f>
        <v>Trackcycling Team Menkl./Voprp.</v>
      </c>
    </row>
    <row r="10" spans="1:5" ht="15.75" customHeight="1">
      <c r="A10" s="39" t="s">
        <v>17</v>
      </c>
      <c r="B10" s="44">
        <v>11</v>
      </c>
      <c r="C10" s="41" t="str">
        <f>IF($B10="","",VLOOKUP(B10,'[1]Startliste'!$A$5:$D$122,2,FALSE))</f>
        <v>Enders</v>
      </c>
      <c r="D10" s="41" t="str">
        <f>IF($B10="","",VLOOKUP(B10,'[1]Startliste'!$A$5:$D$122,3,FALSE))</f>
        <v>Rene</v>
      </c>
      <c r="E10" s="42" t="str">
        <f>IF($B10="","",VLOOKUP(B10,'[1]Startliste'!$A$5:$D$122,4,FALSE))</f>
        <v>Project TeamSpirit Erfurt</v>
      </c>
    </row>
    <row r="11" spans="1:5" ht="15.75" customHeight="1">
      <c r="A11" s="39" t="s">
        <v>18</v>
      </c>
      <c r="B11" s="44">
        <v>31</v>
      </c>
      <c r="C11" s="41" t="str">
        <f>IF($B11="","",VLOOKUP(B11,'[1]Startliste'!$A$5:$D$122,2,FALSE))</f>
        <v>Maksel</v>
      </c>
      <c r="D11" s="41" t="str">
        <f>IF($B11="","",VLOOKUP(B11,'[1]Startliste'!$A$5:$D$122,3,FALSE))</f>
        <v>Krzysztof </v>
      </c>
      <c r="E11" s="42" t="str">
        <f>IF($B11="","",VLOOKUP(B11,'[1]Startliste'!$A$5:$D$122,4,FALSE))</f>
        <v>Polen/ ALKS “STAL–Ocetix-Iglotex” Grudziądz </v>
      </c>
    </row>
    <row r="12" spans="1:5" ht="15.75" customHeight="1">
      <c r="A12" s="39" t="s">
        <v>19</v>
      </c>
      <c r="B12" s="44">
        <v>38</v>
      </c>
      <c r="C12" s="41" t="str">
        <f>IF($B12="","",VLOOKUP(B12,'[1]Startliste'!$A$5:$D$122,2,FALSE))</f>
        <v>Conord</v>
      </c>
      <c r="D12" s="41" t="str">
        <f>IF($B12="","",VLOOKUP(B12,'[1]Startliste'!$A$5:$D$122,3,FALSE))</f>
        <v>Charlie</v>
      </c>
      <c r="E12" s="42" t="str">
        <f>IF($B12="","",VLOOKUP(B12,'[1]Startliste'!$A$5:$D$122,4,FALSE))</f>
        <v>Frankreich/ France National Team</v>
      </c>
    </row>
    <row r="13" spans="1:5" ht="15.75" customHeight="1">
      <c r="A13" s="39" t="s">
        <v>20</v>
      </c>
      <c r="B13" s="44">
        <v>5</v>
      </c>
      <c r="C13" s="41" t="str">
        <f>IF($B13="","",VLOOKUP(B13,'[1]Startliste'!$A$5:$D$122,2,FALSE))</f>
        <v>Engler</v>
      </c>
      <c r="D13" s="41" t="str">
        <f>IF($B13="","",VLOOKUP(B13,'[1]Startliste'!$A$5:$D$122,3,FALSE))</f>
        <v>Eric</v>
      </c>
      <c r="E13" s="42" t="str">
        <f>IF($B13="","",VLOOKUP(B13,'[1]Startliste'!$A$5:$D$122,4,FALSE))</f>
        <v>Track Team Brandenburg</v>
      </c>
    </row>
    <row r="14" spans="1:5" ht="15.75" customHeight="1">
      <c r="A14" s="39" t="s">
        <v>21</v>
      </c>
      <c r="B14" s="44">
        <v>16</v>
      </c>
      <c r="C14" s="41" t="str">
        <f>IF($B14="","",VLOOKUP(B14,'[1]Startliste'!$A$5:$D$122,2,FALSE))</f>
        <v>Kelemen</v>
      </c>
      <c r="D14" s="41" t="str">
        <f>IF($B14="","",VLOOKUP(B14,'[1]Startliste'!$A$5:$D$122,3,FALSE))</f>
        <v>Pavel</v>
      </c>
      <c r="E14" s="42" t="str">
        <f>IF($B14="","",VLOOKUP(B14,'[1]Startliste'!$A$5:$D$122,4,FALSE))</f>
        <v>Czech/ ASO Dukla Brno</v>
      </c>
    </row>
    <row r="15" spans="1:5" ht="15.75" customHeight="1">
      <c r="A15" s="39" t="s">
        <v>22</v>
      </c>
      <c r="B15" s="44">
        <v>10</v>
      </c>
      <c r="C15" s="41" t="str">
        <f>IF($B15="","",VLOOKUP(B15,'[1]Startliste'!$A$5:$D$122,2,FALSE))</f>
        <v>Eilers</v>
      </c>
      <c r="D15" s="41" t="str">
        <f>IF($B15="","",VLOOKUP(B15,'[1]Startliste'!$A$5:$D$122,3,FALSE))</f>
        <v>Joachim</v>
      </c>
      <c r="E15" s="42" t="str">
        <f>IF($B15="","",VLOOKUP(B15,'[1]Startliste'!$A$5:$D$122,4,FALSE))</f>
        <v>Chemnitzer PSV</v>
      </c>
    </row>
    <row r="16" spans="1:5" ht="15.75" customHeight="1">
      <c r="A16" s="39" t="s">
        <v>23</v>
      </c>
      <c r="B16" s="44">
        <v>30</v>
      </c>
      <c r="C16" s="41" t="str">
        <f>IF($B16="","",VLOOKUP(B16,'[1]Startliste'!$A$5:$D$122,2,FALSE))</f>
        <v>Sarnecki</v>
      </c>
      <c r="D16" s="41" t="str">
        <f>IF($B16="","",VLOOKUP(B16,'[1]Startliste'!$A$5:$D$122,3,FALSE))</f>
        <v>Rafal</v>
      </c>
      <c r="E16" s="42" t="str">
        <f>IF($B16="","",VLOOKUP(B16,'[1]Startliste'!$A$5:$D$122,4,FALSE))</f>
        <v>Polen/ ALKS “STAL–Ocetix-Iglotex” Grudziądz </v>
      </c>
    </row>
    <row r="17" spans="1:5" ht="15.75" customHeight="1">
      <c r="A17" s="39" t="s">
        <v>24</v>
      </c>
      <c r="B17" s="44">
        <v>1</v>
      </c>
      <c r="C17" s="41" t="str">
        <f>IF($B17="","",VLOOKUP(B17,'[1]Startliste'!$A$5:$D$122,2,FALSE))</f>
        <v>Levy</v>
      </c>
      <c r="D17" s="41" t="str">
        <f>IF($B17="","",VLOOKUP(B17,'[1]Startliste'!$A$5:$D$122,3,FALSE))</f>
        <v>Maximilian</v>
      </c>
      <c r="E17" s="42" t="str">
        <f>IF($B17="","",VLOOKUP(B17,'[1]Startliste'!$A$5:$D$122,4,FALSE))</f>
        <v>Team ERDGAS.2012</v>
      </c>
    </row>
    <row r="18" spans="1:5" ht="15.75" customHeight="1">
      <c r="A18" s="39" t="s">
        <v>25</v>
      </c>
      <c r="B18" s="44">
        <v>2</v>
      </c>
      <c r="C18" s="41" t="str">
        <f>IF($B18="","",VLOOKUP(B18,'[1]Startliste'!$A$5:$D$122,2,FALSE))</f>
        <v>Balzer</v>
      </c>
      <c r="D18" s="41" t="str">
        <f>IF($B18="","",VLOOKUP(B18,'[1]Startliste'!$A$5:$D$122,3,FALSE))</f>
        <v>Erik</v>
      </c>
      <c r="E18" s="42" t="str">
        <f>IF($B18="","",VLOOKUP(B18,'[1]Startliste'!$A$5:$D$122,4,FALSE))</f>
        <v>Team ERDGAS.2012</v>
      </c>
    </row>
    <row r="19" spans="1:5" ht="15.75" customHeight="1">
      <c r="A19" s="39" t="s">
        <v>26</v>
      </c>
      <c r="B19" s="157">
        <v>32</v>
      </c>
      <c r="C19" s="41" t="str">
        <f>IF($B19="","",VLOOKUP(B19,'[1]Startliste'!$A$5:$D$122,2,FALSE))</f>
        <v>Lipa</v>
      </c>
      <c r="D19" s="41" t="str">
        <f>IF($B19="","",VLOOKUP(B19,'[1]Startliste'!$A$5:$D$122,3,FALSE))</f>
        <v>Mateusz</v>
      </c>
      <c r="E19" s="42" t="str">
        <f>IF($B19="","",VLOOKUP(B19,'[1]Startliste'!$A$5:$D$122,4,FALSE))</f>
        <v>Polen/ ALKS “STAL–Ocetix-Iglotex” Grudziądz </v>
      </c>
    </row>
    <row r="20" spans="1:5" ht="15.75" customHeight="1">
      <c r="A20" s="39"/>
      <c r="B20" s="157">
        <v>21</v>
      </c>
      <c r="C20" s="41" t="str">
        <f>IF($B20="","",VLOOKUP(B20,'[1]Startliste'!$A$5:$D$122,2,FALSE))</f>
        <v>Kuczyński </v>
      </c>
      <c r="D20" s="41" t="str">
        <f>IF($B20="","",VLOOKUP(B20,'[1]Startliste'!$A$5:$D$122,3,FALSE))</f>
        <v>Kamil</v>
      </c>
      <c r="E20" s="42" t="str">
        <f>IF($B20="","",VLOOKUP(B20,'[1]Startliste'!$A$5:$D$122,4,FALSE))</f>
        <v>Polen/ Polish National Team</v>
      </c>
    </row>
    <row r="21" spans="1:5" ht="15.75" customHeight="1">
      <c r="A21" s="39"/>
      <c r="B21" s="40">
        <v>6</v>
      </c>
      <c r="C21" s="41" t="str">
        <f>IF($B21="","",VLOOKUP(B21,'[1]Startliste'!$A$5:$D$122,2,FALSE))</f>
        <v>Kanter</v>
      </c>
      <c r="D21" s="41" t="str">
        <f>IF($B21="","",VLOOKUP(B21,'[1]Startliste'!$A$5:$D$122,3,FALSE))</f>
        <v>Robert</v>
      </c>
      <c r="E21" s="42" t="str">
        <f>IF($B21="","",VLOOKUP(B21,'[1]Startliste'!$A$5:$D$122,4,FALSE))</f>
        <v>Track Team Brandenburg</v>
      </c>
    </row>
    <row r="22" spans="1:5" ht="15.75" customHeight="1">
      <c r="A22" s="39"/>
      <c r="B22" s="40">
        <v>18</v>
      </c>
      <c r="C22" s="41" t="str">
        <f>IF($B22="","",VLOOKUP(B22,'[1]Startliste'!$A$5:$D$122,2,FALSE))</f>
        <v>Ptáčník</v>
      </c>
      <c r="D22" s="41" t="str">
        <f>IF($B22="","",VLOOKUP(B22,'[1]Startliste'!$A$5:$D$122,3,FALSE))</f>
        <v>Adam</v>
      </c>
      <c r="E22" s="42" t="str">
        <f>IF($B22="","",VLOOKUP(B22,'[1]Startliste'!$A$5:$D$122,4,FALSE))</f>
        <v>Czech/ ASO Dukla Brno</v>
      </c>
    </row>
    <row r="23" spans="1:5" ht="15.75" customHeight="1">
      <c r="A23" s="39"/>
      <c r="B23" s="40">
        <v>35</v>
      </c>
      <c r="C23" s="41" t="str">
        <f>IF($B23="","",VLOOKUP(B23,'[1]Startliste'!$A$5:$D$122,2,FALSE))</f>
        <v>Suter</v>
      </c>
      <c r="D23" s="41" t="str">
        <f>IF($B23="","",VLOOKUP(B23,'[1]Startliste'!$A$5:$D$122,3,FALSE))</f>
        <v>Florian</v>
      </c>
      <c r="E23" s="42" t="str">
        <f>IF($B23="","",VLOOKUP(B23,'[1]Startliste'!$A$5:$D$122,4,FALSE))</f>
        <v>Schweiz/ProTer Focus TrackTeam</v>
      </c>
    </row>
    <row r="24" spans="1:5" ht="15.75" customHeight="1">
      <c r="A24" s="39"/>
      <c r="B24" s="40">
        <v>15</v>
      </c>
      <c r="C24" s="41" t="str">
        <f>IF($B24="","",VLOOKUP(B24,'[1]Startliste'!$A$5:$D$122,2,FALSE))</f>
        <v>Sojka</v>
      </c>
      <c r="D24" s="41" t="str">
        <f>IF($B24="","",VLOOKUP(B24,'[1]Startliste'!$A$5:$D$122,3,FALSE))</f>
        <v>David</v>
      </c>
      <c r="E24" s="42" t="str">
        <f>IF($B24="","",VLOOKUP(B24,'[1]Startliste'!$A$5:$D$122,4,FALSE))</f>
        <v>Czech/ ASO Dukla Brno</v>
      </c>
    </row>
    <row r="25" spans="1:5" ht="15.75" customHeight="1">
      <c r="A25" s="39"/>
      <c r="B25" s="40">
        <v>20</v>
      </c>
      <c r="C25" s="41" t="str">
        <f>IF($B25="","",VLOOKUP(B25,'[1]Startliste'!$A$5:$D$122,2,FALSE))</f>
        <v>Vyvoda</v>
      </c>
      <c r="D25" s="41" t="str">
        <f>IF($B25="","",VLOOKUP(B25,'[1]Startliste'!$A$5:$D$122,3,FALSE))</f>
        <v>Jakub</v>
      </c>
      <c r="E25" s="42" t="str">
        <f>IF($B25="","",VLOOKUP(B25,'[1]Startliste'!$A$5:$D$122,4,FALSE))</f>
        <v>Czech/ ASO Dukla Brno</v>
      </c>
    </row>
    <row r="26" spans="1:5" ht="15.75" customHeight="1">
      <c r="A26" s="39"/>
      <c r="B26" s="40">
        <v>4</v>
      </c>
      <c r="C26" s="41" t="str">
        <f>IF($B26="","",VLOOKUP(B26,'[1]Startliste'!$A$5:$D$122,2,FALSE))</f>
        <v>Thiele</v>
      </c>
      <c r="D26" s="41" t="str">
        <f>IF($B26="","",VLOOKUP(B26,'[1]Startliste'!$A$5:$D$122,3,FALSE))</f>
        <v>Philipp</v>
      </c>
      <c r="E26" s="42" t="str">
        <f>IF($B26="","",VLOOKUP(B26,'[1]Startliste'!$A$5:$D$122,4,FALSE))</f>
        <v>Track Team Brandenburg</v>
      </c>
    </row>
    <row r="27" spans="1:5" ht="15.75" customHeight="1">
      <c r="A27" s="39"/>
      <c r="B27" s="40">
        <v>24</v>
      </c>
      <c r="C27" s="41" t="str">
        <f>IF($B27="","",VLOOKUP(B27,'[1]Startliste'!$A$5:$D$122,2,FALSE))</f>
        <v>Kardzaś </v>
      </c>
      <c r="D27" s="41" t="str">
        <f>IF($B27="","",VLOOKUP(B27,'[1]Startliste'!$A$5:$D$122,3,FALSE))</f>
        <v>Lucjusz</v>
      </c>
      <c r="E27" s="42" t="str">
        <f>IF($B27="","",VLOOKUP(B27,'[1]Startliste'!$A$5:$D$122,4,FALSE))</f>
        <v>Polen/ Polish National Team</v>
      </c>
    </row>
    <row r="28" spans="1:5" ht="15.75" customHeight="1">
      <c r="A28" s="39"/>
      <c r="B28" s="40">
        <v>17</v>
      </c>
      <c r="C28" s="41" t="str">
        <f>IF($B28="","",VLOOKUP(B28,'[1]Startliste'!$A$5:$D$122,2,FALSE))</f>
        <v>Wagner</v>
      </c>
      <c r="D28" s="41" t="str">
        <f>IF($B28="","",VLOOKUP(B28,'[1]Startliste'!$A$5:$D$122,3,FALSE))</f>
        <v>Robin</v>
      </c>
      <c r="E28" s="42" t="str">
        <f>IF($B28="","",VLOOKUP(B28,'[1]Startliste'!$A$5:$D$122,4,FALSE))</f>
        <v>Czech/ ASO Dukla Brno</v>
      </c>
    </row>
    <row r="29" spans="1:5" ht="15.75" customHeight="1">
      <c r="A29" s="39"/>
      <c r="B29" s="40">
        <v>19</v>
      </c>
      <c r="C29" s="41" t="str">
        <f>IF($B29="","",VLOOKUP(B29,'[1]Startliste'!$A$5:$D$122,2,FALSE))</f>
        <v>Bábek</v>
      </c>
      <c r="D29" s="41" t="str">
        <f>IF($B29="","",VLOOKUP(B29,'[1]Startliste'!$A$5:$D$122,3,FALSE))</f>
        <v>Tomáš</v>
      </c>
      <c r="E29" s="42" t="str">
        <f>IF($B29="","",VLOOKUP(B29,'[1]Startliste'!$A$5:$D$122,4,FALSE))</f>
        <v>Czech/ ASO Dukla Brno</v>
      </c>
    </row>
    <row r="30" spans="1:5" ht="15.75" customHeight="1">
      <c r="A30" s="39"/>
      <c r="B30" s="40">
        <v>39</v>
      </c>
      <c r="C30" s="41" t="str">
        <f>IF($B30="","",VLOOKUP(B30,'[1]Startliste'!$A$5:$D$122,2,FALSE))</f>
        <v>Edelin</v>
      </c>
      <c r="D30" s="41" t="str">
        <f>IF($B30="","",VLOOKUP(B30,'[1]Startliste'!$A$5:$D$122,3,FALSE))</f>
        <v>Benjamin</v>
      </c>
      <c r="E30" s="42" t="str">
        <f>IF($B30="","",VLOOKUP(B30,'[1]Startliste'!$A$5:$D$122,4,FALSE))</f>
        <v>Frankreich/ France National Team</v>
      </c>
    </row>
    <row r="31" spans="1:5" ht="15.75" customHeight="1">
      <c r="A31" s="39"/>
      <c r="B31" s="40">
        <v>3</v>
      </c>
      <c r="C31" s="41" t="str">
        <f>IF($B31="","",VLOOKUP(B31,'[1]Startliste'!$A$5:$D$122,2,FALSE))</f>
        <v>Hübner</v>
      </c>
      <c r="D31" s="41" t="str">
        <f>IF($B31="","",VLOOKUP(B31,'[1]Startliste'!$A$5:$D$122,3,FALSE))</f>
        <v>Sascha</v>
      </c>
      <c r="E31" s="42" t="str">
        <f>IF($B31="","",VLOOKUP(B31,'[1]Startliste'!$A$5:$D$122,4,FALSE))</f>
        <v>Team ERDGAS.2012</v>
      </c>
    </row>
    <row r="32" spans="1:5" ht="15.75" customHeight="1">
      <c r="A32" s="39"/>
      <c r="B32" s="40">
        <v>26</v>
      </c>
      <c r="C32" s="41" t="str">
        <f>IF($B32="","",VLOOKUP(B32,'[1]Startliste'!$A$5:$D$122,2,FALSE))</f>
        <v>Drejgier </v>
      </c>
      <c r="D32" s="41" t="str">
        <f>IF($B32="","",VLOOKUP(B32,'[1]Startliste'!$A$5:$D$122,3,FALSE))</f>
        <v>Grzegorz</v>
      </c>
      <c r="E32" s="42" t="str">
        <f>IF($B32="","",VLOOKUP(B32,'[1]Startliste'!$A$5:$D$122,4,FALSE))</f>
        <v>Polen/ Polish National Team</v>
      </c>
    </row>
    <row r="33" spans="1:5" ht="15.75" customHeight="1">
      <c r="A33" s="39"/>
      <c r="B33" s="40">
        <v>33</v>
      </c>
      <c r="C33" s="41" t="str">
        <f>IF($B33="","",VLOOKUP(B33,'[1]Startliste'!$A$5:$D$122,2,FALSE))</f>
        <v>Moczynski</v>
      </c>
      <c r="D33" s="41" t="str">
        <f>IF($B33="","",VLOOKUP(B33,'[1]Startliste'!$A$5:$D$122,3,FALSE))</f>
        <v>Maciej</v>
      </c>
      <c r="E33" s="42" t="str">
        <f>IF($B33="","",VLOOKUP(B33,'[1]Startliste'!$A$5:$D$122,4,FALSE))</f>
        <v>Polen/KK TARNOVIA Tarnowo Podgórne </v>
      </c>
    </row>
    <row r="34" spans="1:5" ht="15.75" customHeight="1">
      <c r="A34" s="39"/>
      <c r="B34" s="40">
        <v>23</v>
      </c>
      <c r="C34" s="41" t="str">
        <f>IF($B34="","",VLOOKUP(B34,'[1]Startliste'!$A$5:$D$122,2,FALSE))</f>
        <v>Zieliński </v>
      </c>
      <c r="D34" s="41" t="str">
        <f>IF($B34="","",VLOOKUP(B34,'[1]Startliste'!$A$5:$D$122,3,FALSE))</f>
        <v>Damian</v>
      </c>
      <c r="E34" s="42" t="str">
        <f>IF($B34="","",VLOOKUP(B34,'[1]Startliste'!$A$5:$D$122,4,FALSE))</f>
        <v>Polen/ Polish National Team</v>
      </c>
    </row>
    <row r="35" spans="1:5" ht="15.75" customHeight="1">
      <c r="A35" s="39"/>
      <c r="B35" s="40">
        <v>34</v>
      </c>
      <c r="C35" s="41" t="str">
        <f>IF($B35="","",VLOOKUP(B35,'[1]Startliste'!$A$5:$D$122,2,FALSE))</f>
        <v>Dansen</v>
      </c>
      <c r="D35" s="41" t="str">
        <f>IF($B35="","",VLOOKUP(B35,'[1]Startliste'!$A$5:$D$122,3,FALSE))</f>
        <v>David</v>
      </c>
      <c r="E35" s="42" t="str">
        <f>IF($B35="","",VLOOKUP(B35,'[1]Startliste'!$A$5:$D$122,4,FALSE))</f>
        <v>Schweiz/ProTer Focus TrackTeam</v>
      </c>
    </row>
    <row r="36" spans="1:5" ht="15.75" customHeight="1">
      <c r="A36" s="39"/>
      <c r="B36" s="40">
        <v>9</v>
      </c>
      <c r="C36" s="41" t="str">
        <f>IF($B36="","",VLOOKUP(B36,'[1]Startliste'!$A$5:$D$122,2,FALSE))</f>
        <v>Niederlag</v>
      </c>
      <c r="D36" s="41" t="str">
        <f>IF($B36="","",VLOOKUP(B36,'[1]Startliste'!$A$5:$D$122,3,FALSE))</f>
        <v>Max</v>
      </c>
      <c r="E36" s="42" t="str">
        <f>IF($B36="","",VLOOKUP(B36,'[1]Startliste'!$A$5:$D$122,4,FALSE))</f>
        <v>Chemnitzer PSV</v>
      </c>
    </row>
    <row r="37" spans="1:5" ht="15.75" customHeight="1">
      <c r="A37" s="39"/>
      <c r="B37" s="40">
        <v>28</v>
      </c>
      <c r="C37" s="41" t="str">
        <f>IF($B37="","",VLOOKUP(B37,'[1]Startliste'!$A$5:$D$122,2,FALSE))</f>
        <v>Opasewicz</v>
      </c>
      <c r="D37" s="41" t="str">
        <f>IF($B37="","",VLOOKUP(B37,'[1]Startliste'!$A$5:$D$122,3,FALSE))</f>
        <v> Adrian</v>
      </c>
      <c r="E37" s="42" t="str">
        <f>IF($B37="","",VLOOKUP(B37,'[1]Startliste'!$A$5:$D$122,4,FALSE))</f>
        <v>Polen/ Polish National Team</v>
      </c>
    </row>
    <row r="38" spans="1:5" ht="15.75" customHeight="1">
      <c r="A38" s="39"/>
      <c r="B38" s="40">
        <v>36</v>
      </c>
      <c r="C38" s="41" t="str">
        <f>IF($B38="","",VLOOKUP(B38,'[1]Startliste'!$A$5:$D$122,2,FALSE))</f>
        <v>Nef</v>
      </c>
      <c r="D38" s="41" t="str">
        <f>IF($B38="","",VLOOKUP(B38,'[1]Startliste'!$A$5:$D$122,3,FALSE))</f>
        <v>Raphael</v>
      </c>
      <c r="E38" s="42" t="str">
        <f>IF($B38="","",VLOOKUP(B38,'[1]Startliste'!$A$5:$D$122,4,FALSE))</f>
        <v>Schweiz/ProTer Focus TrackTeam</v>
      </c>
    </row>
    <row r="39" spans="1:5" ht="15.75" customHeight="1">
      <c r="A39" s="46"/>
      <c r="B39" s="139"/>
      <c r="C39" s="48">
        <f>IF($B39="","",VLOOKUP(B39,'[1]Startliste'!$A$5:$D$122,2,FALSE))</f>
      </c>
      <c r="D39" s="48">
        <f>IF($B39="","",VLOOKUP(B39,'[1]Startliste'!$A$5:$D$122,3,FALSE))</f>
      </c>
      <c r="E39" s="49">
        <f>IF($B39="","",VLOOKUP(B39,'[1]Startliste'!$A$5:$D$122,4,FALSE))</f>
      </c>
    </row>
    <row r="40" ht="15.75" customHeight="1"/>
  </sheetData>
  <sheetProtection/>
  <mergeCells count="2">
    <mergeCell ref="A1:E2"/>
    <mergeCell ref="A3:E3"/>
  </mergeCells>
  <printOptions/>
  <pageMargins left="0.5905511811023623" right="0.31496062992125984" top="0.22" bottom="0.8267716535433072" header="0.15748031496062992" footer="0.31496062992125984"/>
  <pageSetup horizontalDpi="600" verticalDpi="600" orientation="portrait" paperSize="9" r:id="rId3"/>
  <headerFooter alignWithMargins="0">
    <oddFooter>&amp;L&amp;G&amp;C&amp;G&amp;R&amp;G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28"/>
  <sheetViews>
    <sheetView zoomScale="75" zoomScaleNormal="75" zoomScalePageLayoutView="0" workbookViewId="0" topLeftCell="A2">
      <selection activeCell="E9" sqref="E9"/>
    </sheetView>
  </sheetViews>
  <sheetFormatPr defaultColWidth="11.421875" defaultRowHeight="12.75"/>
  <cols>
    <col min="1" max="1" width="4.00390625" style="2" customWidth="1"/>
    <col min="2" max="2" width="6.00390625" style="2" customWidth="1"/>
    <col min="3" max="3" width="13.28125" style="0" customWidth="1"/>
    <col min="4" max="4" width="13.00390625" style="0" customWidth="1"/>
    <col min="5" max="5" width="37.57421875" style="0" customWidth="1"/>
    <col min="6" max="6" width="6.28125" style="2" customWidth="1"/>
    <col min="7" max="7" width="5.8515625" style="2" customWidth="1"/>
    <col min="8" max="8" width="10.140625" style="1" customWidth="1"/>
    <col min="9" max="9" width="8.28125" style="122" customWidth="1"/>
  </cols>
  <sheetData>
    <row r="1" spans="1:19" ht="98.25" customHeight="1">
      <c r="A1" s="174" t="s">
        <v>370</v>
      </c>
      <c r="B1" s="174"/>
      <c r="C1" s="174"/>
      <c r="D1" s="174"/>
      <c r="E1" s="174"/>
      <c r="F1" s="174"/>
      <c r="G1" s="174"/>
      <c r="H1" s="174"/>
      <c r="I1" s="174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20.25" customHeight="1">
      <c r="A2" s="173" t="s">
        <v>369</v>
      </c>
      <c r="B2" s="173"/>
      <c r="C2" s="173"/>
      <c r="D2" s="173"/>
      <c r="E2" s="173"/>
      <c r="F2" s="173"/>
      <c r="G2" s="173"/>
      <c r="H2" s="173"/>
      <c r="I2" s="173"/>
      <c r="J2" s="25"/>
      <c r="K2" s="129"/>
      <c r="L2" s="129"/>
      <c r="M2" s="129"/>
      <c r="N2" s="129"/>
      <c r="O2" s="129"/>
      <c r="P2" s="129"/>
      <c r="Q2" s="129"/>
      <c r="R2" s="129"/>
      <c r="S2" s="129"/>
    </row>
    <row r="3" spans="1:10" s="129" customFormat="1" ht="17.25" customHeight="1" thickBot="1">
      <c r="A3" s="24" t="s">
        <v>7</v>
      </c>
      <c r="B3" s="5"/>
      <c r="C3" s="5"/>
      <c r="D3" s="5"/>
      <c r="E3" s="5"/>
      <c r="F3" s="5"/>
      <c r="G3" s="5"/>
      <c r="H3" s="5"/>
      <c r="I3" s="5"/>
      <c r="J3" s="5"/>
    </row>
    <row r="4" spans="1:9" s="29" customFormat="1" ht="29.25" customHeight="1" thickBot="1">
      <c r="A4" s="128"/>
      <c r="B4" s="127" t="s">
        <v>6</v>
      </c>
      <c r="C4" s="20" t="s">
        <v>5</v>
      </c>
      <c r="D4" s="21" t="s">
        <v>4</v>
      </c>
      <c r="E4" s="20" t="s">
        <v>3</v>
      </c>
      <c r="F4" s="19" t="s">
        <v>2</v>
      </c>
      <c r="G4" s="19" t="s">
        <v>2</v>
      </c>
      <c r="H4" s="18" t="s">
        <v>1</v>
      </c>
      <c r="I4" s="126" t="s">
        <v>0</v>
      </c>
    </row>
    <row r="5" spans="1:254" s="16" customFormat="1" ht="30" customHeight="1">
      <c r="A5" s="12">
        <v>1</v>
      </c>
      <c r="B5" s="125">
        <v>44</v>
      </c>
      <c r="C5" s="7" t="str">
        <f>IF($B5="","",VLOOKUP(B5,'[1]Startliste'!$A$5:$D$122,2,FALSE))</f>
        <v>Cueff</v>
      </c>
      <c r="D5" s="7" t="str">
        <f>IF($B5="","",VLOOKUP(B5,'[1]Startliste'!$A$5:$D$122,3,FALSE))</f>
        <v>Virginie</v>
      </c>
      <c r="E5" s="7" t="str">
        <f>IF($B5="","",VLOOKUP(B5,'[1]Startliste'!$A$5:$D$122,4,FALSE))</f>
        <v>Frankreich/ France National Team</v>
      </c>
      <c r="F5" s="11">
        <v>5.52</v>
      </c>
      <c r="G5" s="10">
        <f>SUM(H5)-F5</f>
        <v>5.700000000000001</v>
      </c>
      <c r="H5" s="9">
        <v>11.22</v>
      </c>
      <c r="I5" s="14">
        <f>SUM(200/H5)*3.6</f>
        <v>64.1711229946524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s="16" customFormat="1" ht="30" customHeight="1">
      <c r="A6" s="12">
        <v>2</v>
      </c>
      <c r="B6" s="125">
        <v>41</v>
      </c>
      <c r="C6" s="7" t="str">
        <f>IF($B6="","",VLOOKUP(B6,'[1]Startliste'!$A$5:$D$122,2,FALSE))</f>
        <v>Vogel</v>
      </c>
      <c r="D6" s="7" t="str">
        <f>IF($B6="","",VLOOKUP(B6,'[1]Startliste'!$A$5:$D$122,3,FALSE))</f>
        <v>Kristina</v>
      </c>
      <c r="E6" s="7" t="str">
        <f>IF($B6="","",VLOOKUP(B6,'[1]Startliste'!$A$5:$D$122,4,FALSE))</f>
        <v>Team ERDGAS.2012</v>
      </c>
      <c r="F6" s="11">
        <v>5.7</v>
      </c>
      <c r="G6" s="10">
        <f>SUM(H6)-F6</f>
        <v>5.89</v>
      </c>
      <c r="H6" s="9">
        <v>11.59</v>
      </c>
      <c r="I6" s="14">
        <f>SUM(200/H6)*3.6</f>
        <v>62.122519413287314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s="3" customFormat="1" ht="30" customHeight="1">
      <c r="A7" s="12">
        <v>3</v>
      </c>
      <c r="B7" s="125">
        <v>43</v>
      </c>
      <c r="C7" s="7" t="str">
        <f>IF($B7="","",VLOOKUP(B7,'[1]Startliste'!$A$5:$D$122,2,FALSE))</f>
        <v>Clair</v>
      </c>
      <c r="D7" s="7" t="str">
        <f>IF($B7="","",VLOOKUP(B7,'[1]Startliste'!$A$5:$D$122,3,FALSE))</f>
        <v>Sandie</v>
      </c>
      <c r="E7" s="7" t="str">
        <f>IF($B7="","",VLOOKUP(B7,'[1]Startliste'!$A$5:$D$122,4,FALSE))</f>
        <v>Frankreich/ France National Team</v>
      </c>
      <c r="F7" s="11">
        <v>5.73</v>
      </c>
      <c r="G7" s="10">
        <f>SUM(H7)-F7</f>
        <v>6.01</v>
      </c>
      <c r="H7" s="9">
        <v>11.74</v>
      </c>
      <c r="I7" s="14">
        <f>SUM(200/H7)*3.6</f>
        <v>61.32879045996593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9" ht="30" customHeight="1">
      <c r="A8" s="12">
        <v>4</v>
      </c>
      <c r="B8" s="125">
        <v>42</v>
      </c>
      <c r="C8" s="7" t="str">
        <f>IF($B8="","",VLOOKUP(B8,'[1]Startliste'!$A$5:$D$122,2,FALSE))</f>
        <v>Borkowska</v>
      </c>
      <c r="D8" s="7" t="str">
        <f>IF($B8="","",VLOOKUP(B8,'[1]Startliste'!$A$5:$D$122,3,FALSE))</f>
        <v>Dominika</v>
      </c>
      <c r="E8" s="7" t="str">
        <f>IF($B8="","",VLOOKUP(B8,'[1]Startliste'!$A$5:$D$122,4,FALSE))</f>
        <v>Polen/ KK TARNOVIA Tarnowo Podgórne </v>
      </c>
      <c r="F8" s="11">
        <v>6</v>
      </c>
      <c r="G8" s="10">
        <f>SUM(H8)-F8</f>
        <v>6.3100000000000005</v>
      </c>
      <c r="H8" s="9">
        <v>12.31</v>
      </c>
      <c r="I8" s="14">
        <f>SUM(200/H8)*3.6</f>
        <v>58.489033306255074</v>
      </c>
    </row>
    <row r="9" spans="1:8" ht="30" customHeight="1">
      <c r="A9"/>
      <c r="B9"/>
      <c r="G9" s="124"/>
      <c r="H9" s="123"/>
    </row>
    <row r="10" spans="1:8" ht="12.75">
      <c r="A10"/>
      <c r="B10"/>
      <c r="G10" s="124"/>
      <c r="H10" s="123"/>
    </row>
    <row r="11" spans="1:8" ht="12.75">
      <c r="A11"/>
      <c r="B11"/>
      <c r="G11" s="124"/>
      <c r="H11" s="123"/>
    </row>
    <row r="12" spans="1:8" ht="12.75">
      <c r="A12"/>
      <c r="B12"/>
      <c r="G12" s="124"/>
      <c r="H12" s="123"/>
    </row>
    <row r="13" spans="1:8" ht="12.75">
      <c r="A13"/>
      <c r="B13"/>
      <c r="G13" s="124"/>
      <c r="H13" s="123"/>
    </row>
    <row r="14" spans="1:8" ht="12.75">
      <c r="A14"/>
      <c r="B14"/>
      <c r="G14" s="124"/>
      <c r="H14" s="123"/>
    </row>
    <row r="15" spans="1:8" ht="12.75">
      <c r="A15"/>
      <c r="B15"/>
      <c r="G15" s="124"/>
      <c r="H15" s="123"/>
    </row>
    <row r="16" spans="1:8" ht="12.75">
      <c r="A16"/>
      <c r="B16"/>
      <c r="G16" s="124"/>
      <c r="H16" s="123"/>
    </row>
    <row r="17" spans="1:9" ht="12.75">
      <c r="A17"/>
      <c r="B17"/>
      <c r="G17" s="124"/>
      <c r="H17" s="123"/>
      <c r="I17"/>
    </row>
    <row r="18" spans="1:9" ht="12.75">
      <c r="A18"/>
      <c r="B18"/>
      <c r="G18" s="124"/>
      <c r="H18" s="123"/>
      <c r="I18"/>
    </row>
    <row r="19" spans="1:9" ht="12.75">
      <c r="A19"/>
      <c r="G19" s="124"/>
      <c r="H19" s="123"/>
      <c r="I19"/>
    </row>
    <row r="20" spans="1:9" ht="12.75">
      <c r="A20"/>
      <c r="G20" s="124"/>
      <c r="H20" s="123"/>
      <c r="I20"/>
    </row>
    <row r="21" spans="1:9" ht="12.75">
      <c r="A21"/>
      <c r="G21" s="124"/>
      <c r="H21" s="123"/>
      <c r="I21"/>
    </row>
    <row r="22" spans="1:9" ht="12.75">
      <c r="A22"/>
      <c r="G22" s="124"/>
      <c r="H22" s="123"/>
      <c r="I22"/>
    </row>
    <row r="23" spans="7:9" ht="12.75">
      <c r="G23" s="124"/>
      <c r="H23" s="123"/>
      <c r="I23"/>
    </row>
    <row r="24" spans="7:9" ht="12.75">
      <c r="G24" s="124"/>
      <c r="H24" s="123"/>
      <c r="I24"/>
    </row>
    <row r="25" spans="7:9" ht="12.75">
      <c r="G25" s="124"/>
      <c r="H25" s="123"/>
      <c r="I25"/>
    </row>
    <row r="26" spans="7:9" ht="12.75">
      <c r="G26" s="124"/>
      <c r="H26" s="123"/>
      <c r="I26"/>
    </row>
    <row r="27" spans="7:9" ht="12.75">
      <c r="G27" s="124"/>
      <c r="H27" s="123"/>
      <c r="I27"/>
    </row>
    <row r="28" spans="7:9" ht="12.75">
      <c r="G28" s="124"/>
      <c r="H28" s="123"/>
      <c r="I28"/>
    </row>
  </sheetData>
  <sheetProtection/>
  <mergeCells count="2">
    <mergeCell ref="A2:I2"/>
    <mergeCell ref="A1:I1"/>
  </mergeCells>
  <printOptions/>
  <pageMargins left="0.31496062992125984" right="0.2755905511811024" top="0.31496062992125984" bottom="0.8661417322834646" header="0.15748031496062992" footer="0.3937007874015748"/>
  <pageSetup horizontalDpi="360" verticalDpi="360" orientation="portrait" paperSize="9" scale="95" r:id="rId2"/>
  <headerFooter alignWithMargins="0">
    <oddFooter>&amp;L&amp;G&amp;C&amp;G&amp;R&amp;G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7">
      <selection activeCell="H1" sqref="H1"/>
    </sheetView>
  </sheetViews>
  <sheetFormatPr defaultColWidth="11.421875" defaultRowHeight="12.75"/>
  <cols>
    <col min="1" max="1" width="6.57421875" style="0" customWidth="1"/>
    <col min="2" max="2" width="6.00390625" style="0" customWidth="1"/>
    <col min="3" max="3" width="16.140625" style="0" customWidth="1"/>
    <col min="4" max="4" width="13.8515625" style="0" customWidth="1"/>
    <col min="5" max="5" width="35.57421875" style="0" customWidth="1"/>
    <col min="6" max="6" width="6.7109375" style="0" customWidth="1"/>
    <col min="7" max="7" width="6.00390625" style="0" customWidth="1"/>
  </cols>
  <sheetData>
    <row r="1" spans="1:6" ht="78.75" customHeight="1">
      <c r="A1" s="174" t="s">
        <v>9</v>
      </c>
      <c r="B1" s="174"/>
      <c r="C1" s="174"/>
      <c r="D1" s="174"/>
      <c r="E1" s="174"/>
      <c r="F1" s="174"/>
    </row>
    <row r="2" ht="18" customHeight="1"/>
    <row r="3" spans="1:6" ht="27" customHeight="1">
      <c r="A3" s="177" t="s">
        <v>375</v>
      </c>
      <c r="B3" s="178"/>
      <c r="C3" s="178"/>
      <c r="D3" s="178"/>
      <c r="E3" s="178"/>
      <c r="F3" s="178"/>
    </row>
    <row r="4" spans="1:6" ht="18.75" customHeight="1">
      <c r="A4" s="29" t="s">
        <v>372</v>
      </c>
      <c r="E4" s="29"/>
      <c r="F4" s="2"/>
    </row>
    <row r="5" spans="1:6" ht="12.75">
      <c r="A5" s="29" t="s">
        <v>11</v>
      </c>
      <c r="B5" s="29"/>
      <c r="C5" s="29"/>
      <c r="D5" s="29"/>
      <c r="E5" s="29"/>
      <c r="F5" s="2"/>
    </row>
    <row r="6" spans="1:6" ht="15" customHeight="1">
      <c r="A6" s="31" t="s">
        <v>12</v>
      </c>
      <c r="B6" s="31" t="s">
        <v>13</v>
      </c>
      <c r="C6" s="31" t="s">
        <v>5</v>
      </c>
      <c r="D6" s="33" t="s">
        <v>4</v>
      </c>
      <c r="E6" s="31" t="s">
        <v>3</v>
      </c>
      <c r="F6" s="2"/>
    </row>
    <row r="7" spans="1:6" ht="30" customHeight="1">
      <c r="A7" s="39" t="s">
        <v>16</v>
      </c>
      <c r="B7" s="40">
        <v>41</v>
      </c>
      <c r="C7" s="41" t="str">
        <f>IF($B7="","",VLOOKUP(B7,'[1]Startliste'!$A$5:$D$122,2,FALSE))</f>
        <v>Vogel</v>
      </c>
      <c r="D7" s="41" t="str">
        <f>IF($B7="","",VLOOKUP(B7,'[1]Startliste'!$A$5:$D$122,3,FALSE))</f>
        <v>Kristina</v>
      </c>
      <c r="E7" s="42" t="str">
        <f>IF($B7="","",VLOOKUP(B7,'[1]Startliste'!$A$5:$D$122,4,FALSE))</f>
        <v>Team ERDGAS.2012</v>
      </c>
      <c r="F7" s="2"/>
    </row>
    <row r="8" spans="1:6" ht="30" customHeight="1">
      <c r="A8" s="39" t="s">
        <v>17</v>
      </c>
      <c r="B8" s="40">
        <v>44</v>
      </c>
      <c r="C8" s="41" t="str">
        <f>IF($B8="","",VLOOKUP(B8,'[1]Startliste'!$A$5:$D$122,2,FALSE))</f>
        <v>Cueff</v>
      </c>
      <c r="D8" s="41" t="str">
        <f>IF($B8="","",VLOOKUP(B8,'[1]Startliste'!$A$5:$D$122,3,FALSE))</f>
        <v>Virginie</v>
      </c>
      <c r="E8" s="42" t="str">
        <f>IF($B8="","",VLOOKUP(B8,'[1]Startliste'!$A$5:$D$122,4,FALSE))</f>
        <v>Frankreich/ France National Team</v>
      </c>
      <c r="F8" s="2"/>
    </row>
    <row r="9" spans="1:6" ht="30" customHeight="1">
      <c r="A9" s="39" t="s">
        <v>19</v>
      </c>
      <c r="B9" s="44">
        <v>43</v>
      </c>
      <c r="C9" s="41" t="str">
        <f>IF($B9="","",VLOOKUP(B9,'[1]Startliste'!$A$5:$D$122,2,FALSE))</f>
        <v>Clair</v>
      </c>
      <c r="D9" s="41" t="str">
        <f>IF($B9="","",VLOOKUP(B9,'[1]Startliste'!$A$5:$D$122,3,FALSE))</f>
        <v>Sandie</v>
      </c>
      <c r="E9" s="42" t="str">
        <f>IF($B9="","",VLOOKUP(B9,'[1]Startliste'!$A$5:$D$122,4,FALSE))</f>
        <v>Frankreich/ France National Team</v>
      </c>
      <c r="F9" s="2"/>
    </row>
    <row r="10" spans="1:6" ht="30" customHeight="1">
      <c r="A10" s="46" t="s">
        <v>27</v>
      </c>
      <c r="B10" s="139">
        <v>42</v>
      </c>
      <c r="C10" s="48" t="str">
        <f>IF($B10="","",VLOOKUP(B10,'[1]Startliste'!$A$5:$D$122,2,FALSE))</f>
        <v>Borkowska</v>
      </c>
      <c r="D10" s="48" t="str">
        <f>IF($B10="","",VLOOKUP(B10,'[1]Startliste'!$A$5:$D$122,3,FALSE))</f>
        <v>Dominika</v>
      </c>
      <c r="E10" s="49" t="str">
        <f>IF($B10="","",VLOOKUP(B10,'[1]Startliste'!$A$5:$D$122,4,FALSE))</f>
        <v>Polen/ KK TARNOVIA Tarnowo Podgórne </v>
      </c>
      <c r="F10" s="2"/>
    </row>
    <row r="11" ht="12.75">
      <c r="F11" s="2"/>
    </row>
    <row r="12" ht="33.75" customHeight="1">
      <c r="F12" s="2"/>
    </row>
    <row r="13" spans="1:6" ht="20.25">
      <c r="A13" s="177" t="s">
        <v>376</v>
      </c>
      <c r="B13" s="178"/>
      <c r="C13" s="178"/>
      <c r="D13" s="178"/>
      <c r="E13" s="178"/>
      <c r="F13" s="178"/>
    </row>
    <row r="14" spans="1:6" ht="12.75">
      <c r="A14" s="29" t="s">
        <v>372</v>
      </c>
      <c r="E14" s="29"/>
      <c r="F14" s="2"/>
    </row>
    <row r="15" spans="1:6" ht="12.75">
      <c r="A15" s="29" t="s">
        <v>11</v>
      </c>
      <c r="B15" s="29"/>
      <c r="C15" s="29"/>
      <c r="D15" s="29"/>
      <c r="E15" s="29"/>
      <c r="F15" s="2"/>
    </row>
    <row r="16" spans="1:6" ht="12.75">
      <c r="A16" s="31" t="s">
        <v>12</v>
      </c>
      <c r="B16" s="31" t="s">
        <v>13</v>
      </c>
      <c r="C16" s="31" t="s">
        <v>5</v>
      </c>
      <c r="D16" s="33" t="s">
        <v>4</v>
      </c>
      <c r="E16" s="31" t="s">
        <v>3</v>
      </c>
      <c r="F16" s="2"/>
    </row>
    <row r="17" spans="1:6" ht="30" customHeight="1">
      <c r="A17" s="39" t="s">
        <v>16</v>
      </c>
      <c r="B17" s="40">
        <v>41</v>
      </c>
      <c r="C17" s="41" t="str">
        <f>IF($B17="","",VLOOKUP(B17,'[1]Startliste'!$A$5:$D$122,2,FALSE))</f>
        <v>Vogel</v>
      </c>
      <c r="D17" s="41" t="str">
        <f>IF($B17="","",VLOOKUP(B17,'[1]Startliste'!$A$5:$D$122,3,FALSE))</f>
        <v>Kristina</v>
      </c>
      <c r="E17" s="42" t="str">
        <f>IF($B17="","",VLOOKUP(B17,'[1]Startliste'!$A$5:$D$122,4,FALSE))</f>
        <v>Team ERDGAS.2012</v>
      </c>
      <c r="F17" s="2"/>
    </row>
    <row r="18" spans="1:6" ht="30" customHeight="1">
      <c r="A18" s="39" t="s">
        <v>17</v>
      </c>
      <c r="B18" s="40">
        <v>44</v>
      </c>
      <c r="C18" s="41" t="str">
        <f>IF($B18="","",VLOOKUP(B18,'[1]Startliste'!$A$5:$D$122,2,FALSE))</f>
        <v>Cueff</v>
      </c>
      <c r="D18" s="41" t="str">
        <f>IF($B18="","",VLOOKUP(B18,'[1]Startliste'!$A$5:$D$122,3,FALSE))</f>
        <v>Virginie</v>
      </c>
      <c r="E18" s="42" t="str">
        <f>IF($B18="","",VLOOKUP(B18,'[1]Startliste'!$A$5:$D$122,4,FALSE))</f>
        <v>Frankreich/ France National Team</v>
      </c>
      <c r="F18" s="2"/>
    </row>
    <row r="19" spans="1:6" ht="30" customHeight="1">
      <c r="A19" s="39" t="s">
        <v>19</v>
      </c>
      <c r="B19" s="44">
        <v>43</v>
      </c>
      <c r="C19" s="41" t="str">
        <f>IF($B19="","",VLOOKUP(B19,'[1]Startliste'!$A$5:$D$122,2,FALSE))</f>
        <v>Clair</v>
      </c>
      <c r="D19" s="41" t="str">
        <f>IF($B19="","",VLOOKUP(B19,'[1]Startliste'!$A$5:$D$122,3,FALSE))</f>
        <v>Sandie</v>
      </c>
      <c r="E19" s="42" t="str">
        <f>IF($B19="","",VLOOKUP(B19,'[1]Startliste'!$A$5:$D$122,4,FALSE))</f>
        <v>Frankreich/ France National Team</v>
      </c>
      <c r="F19" s="2"/>
    </row>
    <row r="20" spans="1:6" ht="30" customHeight="1">
      <c r="A20" s="46" t="s">
        <v>27</v>
      </c>
      <c r="B20" s="139">
        <v>42</v>
      </c>
      <c r="C20" s="48" t="str">
        <f>IF($B20="","",VLOOKUP(B20,'[1]Startliste'!$A$5:$D$122,2,FALSE))</f>
        <v>Borkowska</v>
      </c>
      <c r="D20" s="48" t="str">
        <f>IF($B20="","",VLOOKUP(B20,'[1]Startliste'!$A$5:$D$122,3,FALSE))</f>
        <v>Dominika</v>
      </c>
      <c r="E20" s="49" t="str">
        <f>IF($B20="","",VLOOKUP(B20,'[1]Startliste'!$A$5:$D$122,4,FALSE))</f>
        <v>Polen/ KK TARNOVIA Tarnowo Podgórne </v>
      </c>
      <c r="F20" s="2"/>
    </row>
  </sheetData>
  <sheetProtection/>
  <mergeCells count="3">
    <mergeCell ref="A1:F1"/>
    <mergeCell ref="A3:F3"/>
    <mergeCell ref="A13:F13"/>
  </mergeCells>
  <printOptions/>
  <pageMargins left="0.46" right="0.56" top="0.51" bottom="0.82" header="0.35" footer="0.3"/>
  <pageSetup fitToHeight="1" fitToWidth="1" horizontalDpi="600" verticalDpi="600" orientation="portrait" paperSize="9" r:id="rId3"/>
  <headerFooter alignWithMargins="0">
    <oddFooter>&amp;L&amp;G&amp;C&amp;G&amp;R&amp;G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14"/>
  <sheetViews>
    <sheetView zoomScale="75" zoomScaleNormal="75" workbookViewId="0" topLeftCell="A1">
      <selection activeCell="E21" sqref="E21"/>
    </sheetView>
  </sheetViews>
  <sheetFormatPr defaultColWidth="11.421875" defaultRowHeight="12.75"/>
  <cols>
    <col min="1" max="2" width="4.57421875" style="204" customWidth="1"/>
    <col min="3" max="3" width="13.28125" style="182" customWidth="1"/>
    <col min="4" max="4" width="12.140625" style="182" customWidth="1"/>
    <col min="5" max="5" width="38.421875" style="182" customWidth="1"/>
    <col min="6" max="7" width="7.421875" style="204" customWidth="1"/>
    <col min="8" max="8" width="7.7109375" style="207" customWidth="1"/>
    <col min="9" max="9" width="7.421875" style="182" customWidth="1"/>
    <col min="10" max="16384" width="11.421875" style="182" customWidth="1"/>
  </cols>
  <sheetData>
    <row r="1" spans="1:9" ht="57" customHeight="1">
      <c r="A1" s="179" t="s">
        <v>9</v>
      </c>
      <c r="B1" s="179"/>
      <c r="C1" s="179"/>
      <c r="D1" s="179"/>
      <c r="E1" s="179"/>
      <c r="F1" s="179"/>
      <c r="G1" s="179"/>
      <c r="H1" s="179"/>
      <c r="I1" s="181"/>
    </row>
    <row r="2" spans="1:10" ht="27.75" customHeight="1">
      <c r="A2" s="173" t="s">
        <v>405</v>
      </c>
      <c r="B2" s="173"/>
      <c r="C2" s="173"/>
      <c r="D2" s="173"/>
      <c r="E2" s="173"/>
      <c r="F2" s="173"/>
      <c r="G2" s="173"/>
      <c r="H2" s="173"/>
      <c r="I2" s="26"/>
      <c r="J2" s="183"/>
    </row>
    <row r="3" spans="1:10" ht="22.5" customHeight="1" thickBot="1">
      <c r="A3" s="24" t="s">
        <v>7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9" s="192" customFormat="1" ht="22.5" customHeight="1" thickBot="1">
      <c r="A4" s="185"/>
      <c r="B4" s="186" t="s">
        <v>6</v>
      </c>
      <c r="C4" s="187" t="s">
        <v>5</v>
      </c>
      <c r="D4" s="188" t="s">
        <v>4</v>
      </c>
      <c r="E4" s="187" t="s">
        <v>3</v>
      </c>
      <c r="F4" s="189" t="s">
        <v>406</v>
      </c>
      <c r="G4" s="189" t="s">
        <v>407</v>
      </c>
      <c r="H4" s="208" t="s">
        <v>386</v>
      </c>
      <c r="I4" s="191" t="s">
        <v>0</v>
      </c>
    </row>
    <row r="5" spans="1:254" s="200" customFormat="1" ht="33" customHeight="1">
      <c r="A5" s="193">
        <v>1</v>
      </c>
      <c r="B5" s="184">
        <v>44</v>
      </c>
      <c r="C5" s="194" t="str">
        <f>IF($B5="","",VLOOKUP(B5,'[1]Startliste'!$A$5:$D$122,2,FALSE))</f>
        <v>Cueff</v>
      </c>
      <c r="D5" s="194" t="str">
        <f>IF($B5="","",VLOOKUP(B5,'[1]Startliste'!$A$5:$D$122,3,FALSE))</f>
        <v>Virginie</v>
      </c>
      <c r="E5" s="194" t="str">
        <f>IF($B5="","",VLOOKUP(B5,'[1]Startliste'!$A$5:$D$122,4,FALSE))</f>
        <v>Frankreich/ France National Team</v>
      </c>
      <c r="F5" s="209">
        <v>14.97</v>
      </c>
      <c r="G5" s="210">
        <v>25.29</v>
      </c>
      <c r="H5" s="211">
        <v>35.69</v>
      </c>
      <c r="I5" s="212">
        <f>SUM(500/H5)*3.6</f>
        <v>50.43429532081816</v>
      </c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82"/>
      <c r="GI5" s="182"/>
      <c r="GJ5" s="182"/>
      <c r="GK5" s="182"/>
      <c r="GL5" s="182"/>
      <c r="GM5" s="182"/>
      <c r="GN5" s="182"/>
      <c r="GO5" s="182"/>
      <c r="GP5" s="182"/>
      <c r="GQ5" s="182"/>
      <c r="GR5" s="182"/>
      <c r="GS5" s="182"/>
      <c r="GT5" s="182"/>
      <c r="GU5" s="182"/>
      <c r="GV5" s="182"/>
      <c r="GW5" s="182"/>
      <c r="GX5" s="182"/>
      <c r="GY5" s="182"/>
      <c r="GZ5" s="182"/>
      <c r="HA5" s="182"/>
      <c r="HB5" s="182"/>
      <c r="HC5" s="182"/>
      <c r="HD5" s="182"/>
      <c r="HE5" s="182"/>
      <c r="HF5" s="182"/>
      <c r="HG5" s="182"/>
      <c r="HH5" s="182"/>
      <c r="HI5" s="182"/>
      <c r="HJ5" s="182"/>
      <c r="HK5" s="182"/>
      <c r="HL5" s="182"/>
      <c r="HM5" s="182"/>
      <c r="HN5" s="182"/>
      <c r="HO5" s="182"/>
      <c r="HP5" s="182"/>
      <c r="HQ5" s="182"/>
      <c r="HR5" s="182"/>
      <c r="HS5" s="182"/>
      <c r="HT5" s="182"/>
      <c r="HU5" s="182"/>
      <c r="HV5" s="182"/>
      <c r="HW5" s="182"/>
      <c r="HX5" s="182"/>
      <c r="HY5" s="182"/>
      <c r="HZ5" s="182"/>
      <c r="IA5" s="182"/>
      <c r="IB5" s="182"/>
      <c r="IC5" s="182"/>
      <c r="ID5" s="182"/>
      <c r="IE5" s="182"/>
      <c r="IF5" s="182"/>
      <c r="IG5" s="182"/>
      <c r="IH5" s="182"/>
      <c r="II5" s="182"/>
      <c r="IJ5" s="182"/>
      <c r="IK5" s="182"/>
      <c r="IL5" s="182"/>
      <c r="IM5" s="182"/>
      <c r="IN5" s="182"/>
      <c r="IO5" s="182"/>
      <c r="IP5" s="182"/>
      <c r="IQ5" s="182"/>
      <c r="IR5" s="182"/>
      <c r="IS5" s="182"/>
      <c r="IT5" s="182"/>
    </row>
    <row r="6" spans="1:254" s="200" customFormat="1" ht="33" customHeight="1">
      <c r="A6" s="193">
        <v>2</v>
      </c>
      <c r="B6" s="184">
        <v>41</v>
      </c>
      <c r="C6" s="194" t="str">
        <f>IF($B6="","",VLOOKUP(B6,'[1]Startliste'!$A$5:$D$122,2,FALSE))</f>
        <v>Vogel</v>
      </c>
      <c r="D6" s="194" t="str">
        <f>IF($B6="","",VLOOKUP(B6,'[1]Startliste'!$A$5:$D$122,3,FALSE))</f>
        <v>Kristina</v>
      </c>
      <c r="E6" s="194" t="str">
        <f>IF($B6="","",VLOOKUP(B6,'[1]Startliste'!$A$5:$D$122,4,FALSE))</f>
        <v>Team ERDGAS.2012</v>
      </c>
      <c r="F6" s="209">
        <v>15.04</v>
      </c>
      <c r="G6" s="210">
        <v>25.36</v>
      </c>
      <c r="H6" s="211">
        <v>35.93</v>
      </c>
      <c r="I6" s="212">
        <f>SUM(500/H6)*3.6</f>
        <v>50.09741163373226</v>
      </c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  <c r="GN6" s="182"/>
      <c r="GO6" s="182"/>
      <c r="GP6" s="182"/>
      <c r="GQ6" s="182"/>
      <c r="GR6" s="182"/>
      <c r="GS6" s="182"/>
      <c r="GT6" s="182"/>
      <c r="GU6" s="182"/>
      <c r="GV6" s="182"/>
      <c r="GW6" s="182"/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2"/>
      <c r="HI6" s="182"/>
      <c r="HJ6" s="182"/>
      <c r="HK6" s="182"/>
      <c r="HL6" s="182"/>
      <c r="HM6" s="182"/>
      <c r="HN6" s="182"/>
      <c r="HO6" s="182"/>
      <c r="HP6" s="182"/>
      <c r="HQ6" s="182"/>
      <c r="HR6" s="182"/>
      <c r="HS6" s="182"/>
      <c r="HT6" s="182"/>
      <c r="HU6" s="182"/>
      <c r="HV6" s="182"/>
      <c r="HW6" s="182"/>
      <c r="HX6" s="182"/>
      <c r="HY6" s="182"/>
      <c r="HZ6" s="182"/>
      <c r="IA6" s="182"/>
      <c r="IB6" s="182"/>
      <c r="IC6" s="182"/>
      <c r="ID6" s="182"/>
      <c r="IE6" s="182"/>
      <c r="IF6" s="182"/>
      <c r="IG6" s="182"/>
      <c r="IH6" s="182"/>
      <c r="II6" s="182"/>
      <c r="IJ6" s="182"/>
      <c r="IK6" s="182"/>
      <c r="IL6" s="182"/>
      <c r="IM6" s="182"/>
      <c r="IN6" s="182"/>
      <c r="IO6" s="182"/>
      <c r="IP6" s="182"/>
      <c r="IQ6" s="182"/>
      <c r="IR6" s="182"/>
      <c r="IS6" s="182"/>
      <c r="IT6" s="182"/>
    </row>
    <row r="7" spans="1:254" s="200" customFormat="1" ht="33" customHeight="1">
      <c r="A7" s="193">
        <v>3</v>
      </c>
      <c r="B7" s="184">
        <v>43</v>
      </c>
      <c r="C7" s="194" t="str">
        <f>IF($B7="","",VLOOKUP(B7,'[1]Startliste'!$A$5:$D$122,2,FALSE))</f>
        <v>Clair</v>
      </c>
      <c r="D7" s="194" t="str">
        <f>IF($B7="","",VLOOKUP(B7,'[1]Startliste'!$A$5:$D$122,3,FALSE))</f>
        <v>Sandie</v>
      </c>
      <c r="E7" s="194" t="str">
        <f>IF($B7="","",VLOOKUP(B7,'[1]Startliste'!$A$5:$D$122,4,FALSE))</f>
        <v>Frankreich/ France National Team</v>
      </c>
      <c r="F7" s="209">
        <v>14.67</v>
      </c>
      <c r="G7" s="210">
        <v>25.34</v>
      </c>
      <c r="H7" s="211">
        <v>36.38</v>
      </c>
      <c r="I7" s="212">
        <f>SUM(500/H7)*3.6</f>
        <v>49.47773501924134</v>
      </c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/>
      <c r="IH7" s="182"/>
      <c r="II7" s="182"/>
      <c r="IJ7" s="182"/>
      <c r="IK7" s="182"/>
      <c r="IL7" s="182"/>
      <c r="IM7" s="182"/>
      <c r="IN7" s="182"/>
      <c r="IO7" s="182"/>
      <c r="IP7" s="182"/>
      <c r="IQ7" s="182"/>
      <c r="IR7" s="182"/>
      <c r="IS7" s="182"/>
      <c r="IT7" s="182"/>
    </row>
    <row r="8" spans="1:254" s="200" customFormat="1" ht="33" customHeight="1">
      <c r="A8" s="193">
        <v>4</v>
      </c>
      <c r="B8" s="184">
        <v>42</v>
      </c>
      <c r="C8" s="194" t="str">
        <f>IF($B8="","",VLOOKUP(B8,'[1]Startliste'!$A$5:$D$122,2,FALSE))</f>
        <v>Borkowska</v>
      </c>
      <c r="D8" s="194" t="str">
        <f>IF($B8="","",VLOOKUP(B8,'[1]Startliste'!$A$5:$D$122,3,FALSE))</f>
        <v>Dominika</v>
      </c>
      <c r="E8" s="194" t="str">
        <f>IF($B8="","",VLOOKUP(B8,'[1]Startliste'!$A$5:$D$122,4,FALSE))</f>
        <v>Polen/ KK TARNOVIA Tarnowo Podgórne </v>
      </c>
      <c r="F8" s="209">
        <v>38</v>
      </c>
      <c r="G8" s="210">
        <v>27.21</v>
      </c>
      <c r="H8" s="211">
        <v>38.68</v>
      </c>
      <c r="I8" s="212">
        <f>SUM(500/H8)*3.6</f>
        <v>46.53567735263702</v>
      </c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  <c r="HF8" s="182"/>
      <c r="HG8" s="182"/>
      <c r="HH8" s="182"/>
      <c r="HI8" s="182"/>
      <c r="HJ8" s="182"/>
      <c r="HK8" s="182"/>
      <c r="HL8" s="182"/>
      <c r="HM8" s="182"/>
      <c r="HN8" s="182"/>
      <c r="HO8" s="182"/>
      <c r="HP8" s="182"/>
      <c r="HQ8" s="182"/>
      <c r="HR8" s="182"/>
      <c r="HS8" s="182"/>
      <c r="HT8" s="182"/>
      <c r="HU8" s="182"/>
      <c r="HV8" s="182"/>
      <c r="HW8" s="182"/>
      <c r="HX8" s="182"/>
      <c r="HY8" s="182"/>
      <c r="HZ8" s="182"/>
      <c r="IA8" s="182"/>
      <c r="IB8" s="182"/>
      <c r="IC8" s="182"/>
      <c r="ID8" s="182"/>
      <c r="IE8" s="182"/>
      <c r="IF8" s="182"/>
      <c r="IG8" s="182"/>
      <c r="IH8" s="182"/>
      <c r="II8" s="182"/>
      <c r="IJ8" s="182"/>
      <c r="IK8" s="182"/>
      <c r="IL8" s="182"/>
      <c r="IM8" s="182"/>
      <c r="IN8" s="182"/>
      <c r="IO8" s="182"/>
      <c r="IP8" s="182"/>
      <c r="IQ8" s="182"/>
      <c r="IR8" s="182"/>
      <c r="IS8" s="182"/>
      <c r="IT8" s="182"/>
    </row>
    <row r="9" spans="1:254" s="200" customFormat="1" ht="21.75" customHeight="1">
      <c r="A9" s="193"/>
      <c r="B9" s="184"/>
      <c r="C9" s="194"/>
      <c r="D9" s="194"/>
      <c r="E9" s="194"/>
      <c r="F9" s="209"/>
      <c r="G9" s="210"/>
      <c r="H9" s="205"/>
      <c r="I9" s="21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  <c r="HL9" s="182"/>
      <c r="HM9" s="182"/>
      <c r="HN9" s="182"/>
      <c r="HO9" s="182"/>
      <c r="HP9" s="182"/>
      <c r="HQ9" s="182"/>
      <c r="HR9" s="182"/>
      <c r="HS9" s="182"/>
      <c r="HT9" s="182"/>
      <c r="HU9" s="182"/>
      <c r="HV9" s="182"/>
      <c r="HW9" s="182"/>
      <c r="HX9" s="182"/>
      <c r="HY9" s="182"/>
      <c r="HZ9" s="182"/>
      <c r="IA9" s="182"/>
      <c r="IB9" s="182"/>
      <c r="IC9" s="182"/>
      <c r="ID9" s="182"/>
      <c r="IE9" s="182"/>
      <c r="IF9" s="182"/>
      <c r="IG9" s="182"/>
      <c r="IH9" s="182"/>
      <c r="II9" s="182"/>
      <c r="IJ9" s="182"/>
      <c r="IK9" s="182"/>
      <c r="IL9" s="182"/>
      <c r="IM9" s="182"/>
      <c r="IN9" s="182"/>
      <c r="IO9" s="182"/>
      <c r="IP9" s="182"/>
      <c r="IQ9" s="182"/>
      <c r="IR9" s="182"/>
      <c r="IS9" s="182"/>
      <c r="IT9" s="182"/>
    </row>
    <row r="10" spans="1:254" s="200" customFormat="1" ht="18.75" customHeight="1">
      <c r="A10" s="193"/>
      <c r="B10" s="184"/>
      <c r="C10" s="194"/>
      <c r="D10" s="194"/>
      <c r="E10" s="194"/>
      <c r="F10" s="209"/>
      <c r="G10" s="210"/>
      <c r="H10" s="205"/>
      <c r="I10" s="21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  <c r="GU10" s="182"/>
      <c r="GV10" s="182"/>
      <c r="GW10" s="182"/>
      <c r="GX10" s="182"/>
      <c r="GY10" s="182"/>
      <c r="GZ10" s="182"/>
      <c r="HA10" s="182"/>
      <c r="HB10" s="182"/>
      <c r="HC10" s="182"/>
      <c r="HD10" s="182"/>
      <c r="HE10" s="182"/>
      <c r="HF10" s="182"/>
      <c r="HG10" s="182"/>
      <c r="HH10" s="182"/>
      <c r="HI10" s="182"/>
      <c r="HJ10" s="182"/>
      <c r="HK10" s="182"/>
      <c r="HL10" s="182"/>
      <c r="HM10" s="182"/>
      <c r="HN10" s="182"/>
      <c r="HO10" s="182"/>
      <c r="HP10" s="182"/>
      <c r="HQ10" s="182"/>
      <c r="HR10" s="182"/>
      <c r="HS10" s="182"/>
      <c r="HT10" s="182"/>
      <c r="HU10" s="182"/>
      <c r="HV10" s="182"/>
      <c r="HW10" s="182"/>
      <c r="HX10" s="182"/>
      <c r="HY10" s="182"/>
      <c r="HZ10" s="182"/>
      <c r="IA10" s="182"/>
      <c r="IB10" s="182"/>
      <c r="IC10" s="182"/>
      <c r="ID10" s="182"/>
      <c r="IE10" s="182"/>
      <c r="IF10" s="182"/>
      <c r="IG10" s="182"/>
      <c r="IH10" s="182"/>
      <c r="II10" s="182"/>
      <c r="IJ10" s="182"/>
      <c r="IK10" s="182"/>
      <c r="IL10" s="182"/>
      <c r="IM10" s="182"/>
      <c r="IN10" s="182"/>
      <c r="IO10" s="182"/>
      <c r="IP10" s="182"/>
      <c r="IQ10" s="182"/>
      <c r="IR10" s="182"/>
      <c r="IS10" s="182"/>
      <c r="IT10" s="182"/>
    </row>
    <row r="11" spans="1:9" ht="12.75">
      <c r="A11" s="184"/>
      <c r="B11" s="184"/>
      <c r="C11" s="201"/>
      <c r="D11" s="201"/>
      <c r="E11" s="201"/>
      <c r="F11" s="184"/>
      <c r="G11" s="184"/>
      <c r="H11" s="213"/>
      <c r="I11" s="201"/>
    </row>
    <row r="12" spans="1:9" ht="12.75">
      <c r="A12" s="184"/>
      <c r="B12" s="184"/>
      <c r="C12" s="201"/>
      <c r="D12" s="201"/>
      <c r="E12" s="201"/>
      <c r="F12" s="184"/>
      <c r="G12" s="184"/>
      <c r="H12" s="213"/>
      <c r="I12" s="201"/>
    </row>
    <row r="13" spans="1:9" ht="12.75">
      <c r="A13" s="184"/>
      <c r="B13" s="184"/>
      <c r="C13" s="201"/>
      <c r="D13" s="201"/>
      <c r="E13" s="201"/>
      <c r="F13" s="184"/>
      <c r="G13" s="184"/>
      <c r="H13" s="206"/>
      <c r="I13" s="201"/>
    </row>
    <row r="14" spans="1:9" ht="12.75">
      <c r="A14" s="184"/>
      <c r="B14" s="184"/>
      <c r="C14" s="201"/>
      <c r="D14" s="201"/>
      <c r="E14" s="201"/>
      <c r="F14" s="184"/>
      <c r="G14" s="184"/>
      <c r="H14" s="206"/>
      <c r="I14" s="201"/>
    </row>
  </sheetData>
  <sheetProtection/>
  <mergeCells count="2">
    <mergeCell ref="A1:H1"/>
    <mergeCell ref="A2:H2"/>
  </mergeCells>
  <printOptions/>
  <pageMargins left="0.3937007874015748" right="0.15748031496062992" top="0.2362204724409449" bottom="0.5511811023622047" header="0.15748031496062992" footer="0.15748031496062992"/>
  <pageSetup horizontalDpi="360" verticalDpi="360" orientation="portrait" paperSize="9" scale="90" r:id="rId2"/>
  <headerFooter alignWithMargins="0">
    <oddFooter>&amp;L&amp;G&amp;C&amp;G&amp;R&amp;G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32"/>
  <sheetViews>
    <sheetView zoomScale="75" zoomScaleNormal="75" zoomScalePageLayoutView="0" workbookViewId="0" topLeftCell="A1">
      <selection activeCell="E16" sqref="E16"/>
    </sheetView>
  </sheetViews>
  <sheetFormatPr defaultColWidth="11.421875" defaultRowHeight="12.75"/>
  <cols>
    <col min="1" max="1" width="4.28125" style="2" customWidth="1"/>
    <col min="2" max="2" width="6.00390625" style="2" customWidth="1"/>
    <col min="3" max="3" width="14.7109375" style="0" customWidth="1"/>
    <col min="4" max="4" width="12.57421875" style="0" customWidth="1"/>
    <col min="5" max="5" width="29.28125" style="0" customWidth="1"/>
    <col min="6" max="7" width="6.140625" style="2" customWidth="1"/>
    <col min="8" max="8" width="10.421875" style="1" customWidth="1"/>
    <col min="9" max="9" width="7.7109375" style="0" customWidth="1"/>
  </cols>
  <sheetData>
    <row r="1" spans="1:19" ht="73.5" customHeight="1">
      <c r="A1" s="174" t="s">
        <v>370</v>
      </c>
      <c r="B1" s="174"/>
      <c r="C1" s="174"/>
      <c r="D1" s="174"/>
      <c r="E1" s="174"/>
      <c r="F1" s="174"/>
      <c r="G1" s="174"/>
      <c r="H1" s="174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29.25" customHeight="1">
      <c r="A2" s="140"/>
      <c r="B2" s="140"/>
      <c r="C2" s="140"/>
      <c r="D2" s="140"/>
      <c r="E2" s="140"/>
      <c r="F2" s="140"/>
      <c r="G2" s="140"/>
      <c r="H2" s="140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9" s="129" customFormat="1" ht="27" customHeight="1">
      <c r="A3" s="173" t="s">
        <v>381</v>
      </c>
      <c r="B3" s="173"/>
      <c r="C3" s="173"/>
      <c r="D3" s="173"/>
      <c r="E3" s="173"/>
      <c r="F3" s="173"/>
      <c r="G3" s="173"/>
      <c r="H3" s="173"/>
      <c r="I3" s="173"/>
    </row>
    <row r="4" spans="1:10" s="29" customFormat="1" ht="15.75" customHeight="1" thickBot="1">
      <c r="A4" s="24" t="s">
        <v>7</v>
      </c>
      <c r="B4" s="5"/>
      <c r="C4" s="5"/>
      <c r="D4" s="5"/>
      <c r="E4" s="5"/>
      <c r="F4" s="5"/>
      <c r="G4" s="5"/>
      <c r="H4" s="5"/>
      <c r="I4" s="5"/>
      <c r="J4" s="168"/>
    </row>
    <row r="5" spans="1:254" s="16" customFormat="1" ht="18.75" customHeight="1" thickBot="1">
      <c r="A5" s="158"/>
      <c r="B5" s="127" t="s">
        <v>6</v>
      </c>
      <c r="C5" s="20" t="s">
        <v>5</v>
      </c>
      <c r="D5" s="21" t="s">
        <v>4</v>
      </c>
      <c r="E5" s="20" t="s">
        <v>3</v>
      </c>
      <c r="F5" s="159" t="s">
        <v>2</v>
      </c>
      <c r="G5" s="159" t="s">
        <v>2</v>
      </c>
      <c r="H5" s="18" t="s">
        <v>1</v>
      </c>
      <c r="I5" s="160" t="s">
        <v>0</v>
      </c>
      <c r="J5" s="3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s="16" customFormat="1" ht="18" customHeight="1">
      <c r="A6" s="12">
        <v>1</v>
      </c>
      <c r="B6" s="125">
        <v>74</v>
      </c>
      <c r="C6" s="7" t="str">
        <f>IF($B6="","",VLOOKUP(B6,'[1]Startliste'!$A$5:$D$122,2,FALSE))</f>
        <v>Dörnbach</v>
      </c>
      <c r="D6" s="7" t="str">
        <f>IF($B6="","",VLOOKUP(B6,'[1]Startliste'!$A$5:$D$122,3,FALSE))</f>
        <v>Maximilian</v>
      </c>
      <c r="E6" s="7" t="str">
        <f>IF($B6="","",VLOOKUP(B6,'[1]Startliste'!$A$5:$D$122,4,FALSE))</f>
        <v>Project TeamSpirit Erfurt</v>
      </c>
      <c r="F6" s="8">
        <v>5.29</v>
      </c>
      <c r="G6" s="10">
        <f aca="true" t="shared" si="0" ref="G6:G30">H6-F6</f>
        <v>5.4799999999999995</v>
      </c>
      <c r="H6" s="9">
        <v>10.77</v>
      </c>
      <c r="I6" s="8">
        <f aca="true" t="shared" si="1" ref="I6:I30">SUM(200/H6)*3.6</f>
        <v>66.8523676880223</v>
      </c>
      <c r="J6" s="3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s="16" customFormat="1" ht="18" customHeight="1">
      <c r="A7" s="12">
        <v>2</v>
      </c>
      <c r="B7" s="125">
        <v>81</v>
      </c>
      <c r="C7" s="7" t="str">
        <f>IF($B7="","",VLOOKUP(B7,'[1]Startliste'!$A$5:$D$122,2,FALSE))</f>
        <v>May</v>
      </c>
      <c r="D7" s="7" t="str">
        <f>IF($B7="","",VLOOKUP(B7,'[1]Startliste'!$A$5:$D$122,3,FALSE))</f>
        <v>Jan</v>
      </c>
      <c r="E7" s="7" t="str">
        <f>IF($B7="","",VLOOKUP(B7,'[1]Startliste'!$A$5:$D$122,4,FALSE))</f>
        <v>RV Edelweiß Kandel</v>
      </c>
      <c r="F7" s="8">
        <v>5.31</v>
      </c>
      <c r="G7" s="10">
        <f t="shared" si="0"/>
        <v>5.54</v>
      </c>
      <c r="H7" s="9">
        <v>10.85</v>
      </c>
      <c r="I7" s="8">
        <f t="shared" si="1"/>
        <v>66.3594470046083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s="16" customFormat="1" ht="18" customHeight="1">
      <c r="A8" s="12">
        <v>3</v>
      </c>
      <c r="B8" s="125">
        <v>76</v>
      </c>
      <c r="C8" s="7" t="str">
        <f>IF($B8="","",VLOOKUP(B8,'[1]Startliste'!$A$5:$D$122,2,FALSE))</f>
        <v>Ober</v>
      </c>
      <c r="D8" s="7" t="str">
        <f>IF($B8="","",VLOOKUP(B8,'[1]Startliste'!$A$5:$D$122,3,FALSE))</f>
        <v>Henry</v>
      </c>
      <c r="E8" s="7" t="str">
        <f>IF($B8="","",VLOOKUP(B8,'[1]Startliste'!$A$5:$D$122,4,FALSE))</f>
        <v>Palmberg Track Cycling Team</v>
      </c>
      <c r="F8" s="8">
        <v>5.35</v>
      </c>
      <c r="G8" s="10">
        <f t="shared" si="0"/>
        <v>5.51</v>
      </c>
      <c r="H8" s="9">
        <v>10.86</v>
      </c>
      <c r="I8" s="8">
        <f t="shared" si="1"/>
        <v>66.29834254143647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s="16" customFormat="1" ht="18" customHeight="1">
      <c r="A9" s="12">
        <v>4</v>
      </c>
      <c r="B9" s="125">
        <v>89</v>
      </c>
      <c r="C9" s="7" t="str">
        <f>IF($B9="","",VLOOKUP(B9,'[1]Startliste'!$A$5:$D$122,2,FALSE))</f>
        <v>Rudyk</v>
      </c>
      <c r="D9" s="7" t="str">
        <f>IF($B9="","",VLOOKUP(B9,'[1]Startliste'!$A$5:$D$122,3,FALSE))</f>
        <v> Mateusz  </v>
      </c>
      <c r="E9" s="7" t="str">
        <f>IF($B9="","",VLOOKUP(B9,'[1]Startliste'!$A$5:$D$122,4,FALSE))</f>
        <v>Polen/ Polish National Team</v>
      </c>
      <c r="F9" s="8">
        <v>5.38</v>
      </c>
      <c r="G9" s="10">
        <f t="shared" si="0"/>
        <v>5.481000000000001</v>
      </c>
      <c r="H9" s="9">
        <v>10.861</v>
      </c>
      <c r="I9" s="8">
        <f t="shared" si="1"/>
        <v>66.2922382837676</v>
      </c>
      <c r="J9" s="3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9" ht="18" customHeight="1">
      <c r="A10" s="12">
        <v>5</v>
      </c>
      <c r="B10" s="125">
        <v>90</v>
      </c>
      <c r="C10" s="7" t="str">
        <f>IF($B10="","",VLOOKUP(B10,'[1]Startliste'!$A$5:$D$122,2,FALSE))</f>
        <v>Rajkowski </v>
      </c>
      <c r="D10" s="7" t="str">
        <f>IF($B10="","",VLOOKUP(B10,'[1]Startliste'!$A$5:$D$122,3,FALSE))</f>
        <v>Patryk </v>
      </c>
      <c r="E10" s="7" t="str">
        <f>IF($B10="","",VLOOKUP(B10,'[1]Startliste'!$A$5:$D$122,4,FALSE))</f>
        <v>Polen/ Polish National Team</v>
      </c>
      <c r="F10" s="8">
        <v>5.39</v>
      </c>
      <c r="G10" s="10">
        <f t="shared" si="0"/>
        <v>5.580000000000001</v>
      </c>
      <c r="H10" s="9">
        <v>10.97</v>
      </c>
      <c r="I10" s="8">
        <f t="shared" si="1"/>
        <v>65.63354603463992</v>
      </c>
    </row>
    <row r="11" spans="1:9" ht="18" customHeight="1">
      <c r="A11" s="12">
        <v>6</v>
      </c>
      <c r="B11" s="125">
        <v>87</v>
      </c>
      <c r="C11" s="7" t="str">
        <f>IF($B11="","",VLOOKUP(B11,'[1]Startliste'!$A$5:$D$122,2,FALSE))</f>
        <v>Stecko</v>
      </c>
      <c r="D11" s="7" t="str">
        <f>IF($B11="","",VLOOKUP(B11,'[1]Startliste'!$A$5:$D$122,3,FALSE))</f>
        <v> Jakub  </v>
      </c>
      <c r="E11" s="7" t="str">
        <f>IF($B11="","",VLOOKUP(B11,'[1]Startliste'!$A$5:$D$122,4,FALSE))</f>
        <v>Polen/ Polish National Team</v>
      </c>
      <c r="F11" s="8">
        <v>5.43</v>
      </c>
      <c r="G11" s="10">
        <f t="shared" si="0"/>
        <v>5.540000000000001</v>
      </c>
      <c r="H11" s="9">
        <v>10.97</v>
      </c>
      <c r="I11" s="8">
        <f t="shared" si="1"/>
        <v>65.63354603463992</v>
      </c>
    </row>
    <row r="12" spans="1:9" ht="18" customHeight="1">
      <c r="A12" s="12">
        <v>7</v>
      </c>
      <c r="B12" s="125">
        <v>75</v>
      </c>
      <c r="C12" s="7" t="str">
        <f>IF($B12="","",VLOOKUP(B12,'[1]Startliste'!$A$5:$D$122,2,FALSE))</f>
        <v>Keuchel </v>
      </c>
      <c r="D12" s="7" t="str">
        <f>IF($B12="","",VLOOKUP(B12,'[1]Startliste'!$A$5:$D$122,3,FALSE))</f>
        <v>Johannes</v>
      </c>
      <c r="E12" s="7" t="str">
        <f>IF($B12="","",VLOOKUP(B12,'[1]Startliste'!$A$5:$D$122,4,FALSE))</f>
        <v>Palmberg Track Cycling Team</v>
      </c>
      <c r="F12" s="8">
        <v>5.42</v>
      </c>
      <c r="G12" s="10">
        <f t="shared" si="0"/>
        <v>5.555</v>
      </c>
      <c r="H12" s="9">
        <v>10.975</v>
      </c>
      <c r="I12" s="8">
        <f t="shared" si="1"/>
        <v>65.60364464692483</v>
      </c>
    </row>
    <row r="13" spans="1:9" ht="18" customHeight="1">
      <c r="A13" s="12">
        <v>8</v>
      </c>
      <c r="B13" s="125">
        <v>84</v>
      </c>
      <c r="C13" s="7" t="str">
        <f>IF($B13="","",VLOOKUP(B13,'[1]Startliste'!$A$5:$D$122,2,FALSE))</f>
        <v>Janošek</v>
      </c>
      <c r="D13" s="7" t="str">
        <f>IF($B13="","",VLOOKUP(B13,'[1]Startliste'!$A$5:$D$122,3,FALSE))</f>
        <v>Jiří</v>
      </c>
      <c r="E13" s="7" t="str">
        <f>IF($B13="","",VLOOKUP(B13,'[1]Startliste'!$A$5:$D$122,4,FALSE))</f>
        <v>Czech/ ASO Dukla Brno</v>
      </c>
      <c r="F13" s="8">
        <v>5.48</v>
      </c>
      <c r="G13" s="10">
        <f t="shared" si="0"/>
        <v>5.584999999999999</v>
      </c>
      <c r="H13" s="9">
        <v>11.065</v>
      </c>
      <c r="I13" s="8">
        <f t="shared" si="1"/>
        <v>65.07004066877542</v>
      </c>
    </row>
    <row r="14" spans="1:10" ht="18" customHeight="1">
      <c r="A14" s="12">
        <v>9</v>
      </c>
      <c r="B14" s="125">
        <v>88</v>
      </c>
      <c r="C14" s="7" t="str">
        <f>IF($B14="","",VLOOKUP(B14,'[1]Startliste'!$A$5:$D$122,2,FALSE))</f>
        <v>Kobyłecki</v>
      </c>
      <c r="D14" s="7" t="str">
        <f>IF($B14="","",VLOOKUP(B14,'[1]Startliste'!$A$5:$D$122,3,FALSE))</f>
        <v> Adrian </v>
      </c>
      <c r="E14" s="7" t="str">
        <f>IF($B14="","",VLOOKUP(B14,'[1]Startliste'!$A$5:$D$122,4,FALSE))</f>
        <v>Polen/ Polish National Team</v>
      </c>
      <c r="F14" s="8">
        <v>5.46</v>
      </c>
      <c r="G14" s="10">
        <f t="shared" si="0"/>
        <v>5.606000000000001</v>
      </c>
      <c r="H14" s="9">
        <v>11.066</v>
      </c>
      <c r="I14" s="8">
        <f t="shared" si="1"/>
        <v>65.06416049159587</v>
      </c>
      <c r="J14" s="3"/>
    </row>
    <row r="15" spans="1:9" ht="18" customHeight="1">
      <c r="A15" s="12">
        <v>10</v>
      </c>
      <c r="B15" s="125">
        <v>86</v>
      </c>
      <c r="C15" s="7" t="str">
        <f>IF($B15="","",VLOOKUP(B15,'[1]Startliste'!$A$5:$D$122,2,FALSE))</f>
        <v>Snášel </v>
      </c>
      <c r="D15" s="7" t="str">
        <f>IF($B15="","",VLOOKUP(B15,'[1]Startliste'!$A$5:$D$122,3,FALSE))</f>
        <v>Jaroslav</v>
      </c>
      <c r="E15" s="7" t="str">
        <f>IF($B15="","",VLOOKUP(B15,'[1]Startliste'!$A$5:$D$122,4,FALSE))</f>
        <v>Czech/ ASO Dukla Brno</v>
      </c>
      <c r="F15" s="8">
        <v>5.42</v>
      </c>
      <c r="G15" s="10">
        <f t="shared" si="0"/>
        <v>5.68</v>
      </c>
      <c r="H15" s="9">
        <v>11.1</v>
      </c>
      <c r="I15" s="8">
        <f t="shared" si="1"/>
        <v>64.86486486486487</v>
      </c>
    </row>
    <row r="16" spans="1:9" ht="18" customHeight="1">
      <c r="A16" s="12">
        <v>11</v>
      </c>
      <c r="B16" s="125">
        <v>71</v>
      </c>
      <c r="C16" s="7" t="str">
        <f>IF($B16="","",VLOOKUP(B16,'[1]Startliste'!$A$5:$D$122,2,FALSE))</f>
        <v>Thieme</v>
      </c>
      <c r="D16" s="7" t="str">
        <f>IF($B16="","",VLOOKUP(B16,'[1]Startliste'!$A$5:$D$122,3,FALSE))</f>
        <v>Steve</v>
      </c>
      <c r="E16" s="7" t="str">
        <f>IF($B16="","",VLOOKUP(B16,'[1]Startliste'!$A$5:$D$122,4,FALSE))</f>
        <v>RSC Cottbus</v>
      </c>
      <c r="F16" s="8">
        <v>5.5</v>
      </c>
      <c r="G16" s="10">
        <f t="shared" si="0"/>
        <v>5.6899999999999995</v>
      </c>
      <c r="H16" s="9">
        <v>11.19</v>
      </c>
      <c r="I16" s="8">
        <f t="shared" si="1"/>
        <v>64.34316353887401</v>
      </c>
    </row>
    <row r="17" spans="1:9" ht="18" customHeight="1">
      <c r="A17" s="12">
        <v>12</v>
      </c>
      <c r="B17" s="125">
        <v>91</v>
      </c>
      <c r="C17" s="7" t="str">
        <f>IF($B17="","",VLOOKUP(B17,'[1]Startliste'!$A$5:$D$122,2,FALSE))</f>
        <v>Sacharuk </v>
      </c>
      <c r="D17" s="7" t="str">
        <f>IF($B17="","",VLOOKUP(B17,'[1]Startliste'!$A$5:$D$122,3,FALSE))</f>
        <v>Łukasz </v>
      </c>
      <c r="E17" s="7" t="str">
        <f>IF($B17="","",VLOOKUP(B17,'[1]Startliste'!$A$5:$D$122,4,FALSE))</f>
        <v>Polen/ Polish National Team</v>
      </c>
      <c r="F17" s="8">
        <v>5.51</v>
      </c>
      <c r="G17" s="10">
        <f t="shared" si="0"/>
        <v>5.700000000000001</v>
      </c>
      <c r="H17" s="9">
        <v>11.21</v>
      </c>
      <c r="I17" s="8">
        <f t="shared" si="1"/>
        <v>64.22836752899197</v>
      </c>
    </row>
    <row r="18" spans="1:10" ht="18" customHeight="1">
      <c r="A18" s="12">
        <v>13</v>
      </c>
      <c r="B18" s="125">
        <v>85</v>
      </c>
      <c r="C18" s="7" t="str">
        <f>IF($B18="","",VLOOKUP(B18,'[1]Startliste'!$A$5:$D$122,2,FALSE))</f>
        <v>Fanta</v>
      </c>
      <c r="D18" s="7" t="str">
        <f>IF($B18="","",VLOOKUP(B18,'[1]Startliste'!$A$5:$D$122,3,FALSE))</f>
        <v>Jiří</v>
      </c>
      <c r="E18" s="7" t="str">
        <f>IF($B18="","",VLOOKUP(B18,'[1]Startliste'!$A$5:$D$122,4,FALSE))</f>
        <v>Czech/ ASO Dukla Brno</v>
      </c>
      <c r="F18" s="8">
        <v>5.55</v>
      </c>
      <c r="G18" s="10">
        <f t="shared" si="0"/>
        <v>5.7</v>
      </c>
      <c r="H18" s="9">
        <v>11.25</v>
      </c>
      <c r="I18" s="8">
        <f t="shared" si="1"/>
        <v>64</v>
      </c>
      <c r="J18" s="3"/>
    </row>
    <row r="19" spans="1:9" ht="18" customHeight="1">
      <c r="A19" s="12">
        <v>14</v>
      </c>
      <c r="B19" s="125">
        <v>70</v>
      </c>
      <c r="C19" s="7" t="str">
        <f>IF($B19="","",VLOOKUP(B19,'[1]Startliste'!$A$5:$D$122,2,FALSE))</f>
        <v>Peine </v>
      </c>
      <c r="D19" s="7" t="str">
        <f>IF($B19="","",VLOOKUP(B19,'[1]Startliste'!$A$5:$D$122,3,FALSE))</f>
        <v>Eric</v>
      </c>
      <c r="E19" s="7" t="str">
        <f>IF($B19="","",VLOOKUP(B19,'[1]Startliste'!$A$5:$D$122,4,FALSE))</f>
        <v>RSC Cottbus</v>
      </c>
      <c r="F19" s="8">
        <v>5.58</v>
      </c>
      <c r="G19" s="10">
        <f t="shared" si="0"/>
        <v>5.73</v>
      </c>
      <c r="H19" s="9">
        <v>11.31</v>
      </c>
      <c r="I19" s="8">
        <f t="shared" si="1"/>
        <v>63.6604774535809</v>
      </c>
    </row>
    <row r="20" spans="1:10" ht="18" customHeight="1">
      <c r="A20" s="12">
        <v>15</v>
      </c>
      <c r="B20" s="125">
        <v>97</v>
      </c>
      <c r="C20" s="7" t="str">
        <f>IF($B20="","",VLOOKUP(B20,'[1]Startliste'!$A$5:$D$122,2,FALSE))</f>
        <v>Rechberger</v>
      </c>
      <c r="D20" s="7" t="str">
        <f>IF($B20="","",VLOOKUP(B20,'[1]Startliste'!$A$5:$D$122,3,FALSE))</f>
        <v>Julian</v>
      </c>
      <c r="E20" s="7" t="str">
        <f>IF($B20="","",VLOOKUP(B20,'[1]Startliste'!$A$5:$D$122,4,FALSE))</f>
        <v>Österreich/ ARBÖ-RAPSO-Knittelfeld</v>
      </c>
      <c r="F20" s="8">
        <v>5.61</v>
      </c>
      <c r="G20" s="10">
        <f t="shared" si="0"/>
        <v>5.72</v>
      </c>
      <c r="H20" s="9">
        <v>11.33</v>
      </c>
      <c r="I20" s="8">
        <f t="shared" si="1"/>
        <v>63.54810238305384</v>
      </c>
      <c r="J20" s="3"/>
    </row>
    <row r="21" spans="1:9" ht="18" customHeight="1">
      <c r="A21" s="12">
        <v>16</v>
      </c>
      <c r="B21" s="125">
        <v>72</v>
      </c>
      <c r="C21" s="7" t="str">
        <f>IF($B21="","",VLOOKUP(B21,'[1]Startliste'!$A$5:$D$122,2,FALSE))</f>
        <v>Rahn</v>
      </c>
      <c r="D21" s="7" t="str">
        <f>IF($B21="","",VLOOKUP(B21,'[1]Startliste'!$A$5:$D$122,3,FALSE))</f>
        <v>Patryk</v>
      </c>
      <c r="E21" s="7" t="str">
        <f>IF($B21="","",VLOOKUP(B21,'[1]Startliste'!$A$5:$D$122,4,FALSE))</f>
        <v>RSC Cottbus</v>
      </c>
      <c r="F21" s="8">
        <v>5.58</v>
      </c>
      <c r="G21" s="10">
        <f t="shared" si="0"/>
        <v>5.859999999999999</v>
      </c>
      <c r="H21" s="9">
        <v>11.44</v>
      </c>
      <c r="I21" s="8">
        <f t="shared" si="1"/>
        <v>62.93706293706294</v>
      </c>
    </row>
    <row r="22" spans="1:10" ht="18" customHeight="1">
      <c r="A22" s="12">
        <v>17</v>
      </c>
      <c r="B22" s="125">
        <v>79</v>
      </c>
      <c r="C22" s="7" t="str">
        <f>IF($B22="","",VLOOKUP(B22,'[1]Startliste'!$A$5:$D$122,2,FALSE))</f>
        <v>Scheinpflug</v>
      </c>
      <c r="D22" s="7" t="str">
        <f>IF($B22="","",VLOOKUP(B22,'[1]Startliste'!$A$5:$D$122,3,FALSE))</f>
        <v>Udo</v>
      </c>
      <c r="E22" s="7" t="str">
        <f>IF($B22="","",VLOOKUP(B22,'[1]Startliste'!$A$5:$D$122,4,FALSE))</f>
        <v>Chemnitzer PSV</v>
      </c>
      <c r="F22" s="8">
        <v>5.71</v>
      </c>
      <c r="G22" s="10">
        <f t="shared" si="0"/>
        <v>5.750000000000001</v>
      </c>
      <c r="H22" s="9">
        <v>11.46</v>
      </c>
      <c r="I22" s="8">
        <f t="shared" si="1"/>
        <v>62.82722513089006</v>
      </c>
      <c r="J22" s="3"/>
    </row>
    <row r="23" spans="1:9" ht="18" customHeight="1">
      <c r="A23" s="12">
        <v>18</v>
      </c>
      <c r="B23" s="125">
        <v>92</v>
      </c>
      <c r="C23" s="7" t="str">
        <f>IF($B23="","",VLOOKUP(B23,'[1]Startliste'!$A$5:$D$122,2,FALSE))</f>
        <v>Kolasiński</v>
      </c>
      <c r="D23" s="7" t="str">
        <f>IF($B23="","",VLOOKUP(B23,'[1]Startliste'!$A$5:$D$122,3,FALSE))</f>
        <v> Rafał </v>
      </c>
      <c r="E23" s="7" t="str">
        <f>IF($B23="","",VLOOKUP(B23,'[1]Startliste'!$A$5:$D$122,4,FALSE))</f>
        <v>Polen/ Polish National Team</v>
      </c>
      <c r="F23" s="8">
        <v>5.68</v>
      </c>
      <c r="G23" s="10">
        <f t="shared" si="0"/>
        <v>5.9</v>
      </c>
      <c r="H23" s="9">
        <v>11.58</v>
      </c>
      <c r="I23" s="8">
        <f t="shared" si="1"/>
        <v>62.1761658031088</v>
      </c>
    </row>
    <row r="24" spans="1:10" ht="18" customHeight="1">
      <c r="A24" s="12">
        <v>19</v>
      </c>
      <c r="B24" s="125">
        <v>96</v>
      </c>
      <c r="C24" s="7" t="str">
        <f>IF($B24="","",VLOOKUP(B24,'[1]Startliste'!$A$5:$D$122,2,FALSE))</f>
        <v>Matuszak  </v>
      </c>
      <c r="D24" s="7" t="str">
        <f>IF($B24="","",VLOOKUP(B24,'[1]Startliste'!$A$5:$D$122,3,FALSE))</f>
        <v>Patryk</v>
      </c>
      <c r="E24" s="7" t="str">
        <f>IF($B24="","",VLOOKUP(B24,'[1]Startliste'!$A$5:$D$122,4,FALSE))</f>
        <v>Polen/ Polish National Team</v>
      </c>
      <c r="F24" s="8">
        <v>5.87</v>
      </c>
      <c r="G24" s="10">
        <f t="shared" si="0"/>
        <v>5.78</v>
      </c>
      <c r="H24" s="9">
        <v>11.65</v>
      </c>
      <c r="I24" s="8">
        <f t="shared" si="1"/>
        <v>61.802575107296136</v>
      </c>
      <c r="J24" s="3"/>
    </row>
    <row r="25" spans="1:9" ht="18" customHeight="1">
      <c r="A25" s="12">
        <v>20</v>
      </c>
      <c r="B25" s="125">
        <v>94</v>
      </c>
      <c r="C25" s="7" t="str">
        <f>IF($B25="","",VLOOKUP(B25,'[1]Startliste'!$A$5:$D$122,2,FALSE))</f>
        <v>Ślesicki</v>
      </c>
      <c r="D25" s="7" t="str">
        <f>IF($B25="","",VLOOKUP(B25,'[1]Startliste'!$A$5:$D$122,3,FALSE))</f>
        <v> Kamil </v>
      </c>
      <c r="E25" s="7" t="str">
        <f>IF($B25="","",VLOOKUP(B25,'[1]Startliste'!$A$5:$D$122,4,FALSE))</f>
        <v>Polen/ Polish National Team</v>
      </c>
      <c r="F25" s="8">
        <v>5.73</v>
      </c>
      <c r="G25" s="10">
        <f t="shared" si="0"/>
        <v>6</v>
      </c>
      <c r="H25" s="9">
        <v>11.73</v>
      </c>
      <c r="I25" s="8">
        <f t="shared" si="1"/>
        <v>61.38107416879796</v>
      </c>
    </row>
    <row r="26" spans="1:10" ht="18" customHeight="1">
      <c r="A26" s="12">
        <v>21</v>
      </c>
      <c r="B26" s="125">
        <v>77</v>
      </c>
      <c r="C26" s="7" t="str">
        <f>IF($B26="","",VLOOKUP(B26,'[1]Startliste'!$A$5:$D$122,2,FALSE))</f>
        <v>Richter</v>
      </c>
      <c r="D26" s="7" t="str">
        <f>IF($B26="","",VLOOKUP(B26,'[1]Startliste'!$A$5:$D$122,3,FALSE))</f>
        <v>Maximilian</v>
      </c>
      <c r="E26" s="7" t="str">
        <f>IF($B26="","",VLOOKUP(B26,'[1]Startliste'!$A$5:$D$122,4,FALSE))</f>
        <v>Palmberg Track Cycling Team</v>
      </c>
      <c r="F26" s="8">
        <v>5.82</v>
      </c>
      <c r="G26" s="10">
        <f t="shared" si="0"/>
        <v>5.959999999999999</v>
      </c>
      <c r="H26" s="9">
        <v>11.78</v>
      </c>
      <c r="I26" s="8">
        <f t="shared" si="1"/>
        <v>61.12054329371818</v>
      </c>
      <c r="J26" s="3"/>
    </row>
    <row r="27" spans="1:9" ht="18" customHeight="1">
      <c r="A27" s="12">
        <v>22</v>
      </c>
      <c r="B27" s="125">
        <v>78</v>
      </c>
      <c r="C27" s="7" t="str">
        <f>IF($B27="","",VLOOKUP(B27,'[1]Startliste'!$A$5:$D$122,2,FALSE))</f>
        <v>Zabel</v>
      </c>
      <c r="D27" s="7" t="str">
        <f>IF($B27="","",VLOOKUP(B27,'[1]Startliste'!$A$5:$D$122,3,FALSE))</f>
        <v>Thomas</v>
      </c>
      <c r="E27" s="7" t="str">
        <f>IF($B27="","",VLOOKUP(B27,'[1]Startliste'!$A$5:$D$122,4,FALSE))</f>
        <v>Palmberg Track Cycling Team</v>
      </c>
      <c r="F27" s="8">
        <v>5.94</v>
      </c>
      <c r="G27" s="10">
        <f t="shared" si="0"/>
        <v>5.999999999999999</v>
      </c>
      <c r="H27" s="9">
        <v>11.94</v>
      </c>
      <c r="I27" s="8">
        <f t="shared" si="1"/>
        <v>60.30150753768845</v>
      </c>
    </row>
    <row r="28" spans="1:9" ht="18" customHeight="1">
      <c r="A28" s="12">
        <v>23</v>
      </c>
      <c r="B28" s="125">
        <v>82</v>
      </c>
      <c r="C28" s="7" t="str">
        <f>IF($B28="","",VLOOKUP(B28,'[1]Startliste'!$A$5:$D$122,2,FALSE))</f>
        <v>Groger</v>
      </c>
      <c r="D28" s="7" t="str">
        <f>IF($B28="","",VLOOKUP(B28,'[1]Startliste'!$A$5:$D$122,3,FALSE))</f>
        <v>Robert</v>
      </c>
      <c r="E28" s="7" t="str">
        <f>IF($B28="","",VLOOKUP(B28,'[1]Startliste'!$A$5:$D$122,4,FALSE))</f>
        <v>Semper Berlin</v>
      </c>
      <c r="F28" s="8">
        <v>5.97</v>
      </c>
      <c r="G28" s="10">
        <f t="shared" si="0"/>
        <v>6.05</v>
      </c>
      <c r="H28" s="9">
        <v>12.02</v>
      </c>
      <c r="I28" s="8">
        <f t="shared" si="1"/>
        <v>59.90016638935108</v>
      </c>
    </row>
    <row r="29" spans="1:10" ht="18" customHeight="1">
      <c r="A29" s="12">
        <v>24</v>
      </c>
      <c r="B29" s="125">
        <v>80</v>
      </c>
      <c r="C29" s="7" t="str">
        <f>IF($B29="","",VLOOKUP(B29,'[1]Startliste'!$A$5:$D$122,2,FALSE))</f>
        <v>Rockel</v>
      </c>
      <c r="D29" s="7" t="str">
        <f>IF($B29="","",VLOOKUP(B29,'[1]Startliste'!$A$5:$D$122,3,FALSE))</f>
        <v>Tobias</v>
      </c>
      <c r="E29" s="7" t="str">
        <f>IF($B29="","",VLOOKUP(B29,'[1]Startliste'!$A$5:$D$122,4,FALSE))</f>
        <v>SSV Heidenau</v>
      </c>
      <c r="F29" s="8">
        <v>5.96</v>
      </c>
      <c r="G29" s="10">
        <f t="shared" si="0"/>
        <v>6.19</v>
      </c>
      <c r="H29" s="9">
        <v>12.15</v>
      </c>
      <c r="I29" s="8">
        <f t="shared" si="1"/>
        <v>59.25925925925926</v>
      </c>
      <c r="J29" s="3"/>
    </row>
    <row r="30" spans="1:9" ht="18" customHeight="1">
      <c r="A30" s="12">
        <v>25</v>
      </c>
      <c r="B30" s="125">
        <v>83</v>
      </c>
      <c r="C30" s="7" t="str">
        <f>IF($B30="","",VLOOKUP(B30,'[1]Startliste'!$A$5:$D$122,2,FALSE))</f>
        <v>Vik</v>
      </c>
      <c r="D30" s="7" t="str">
        <f>IF($B30="","",VLOOKUP(B30,'[1]Startliste'!$A$5:$D$122,3,FALSE))</f>
        <v>Pavel</v>
      </c>
      <c r="E30" s="7" t="str">
        <f>IF($B30="","",VLOOKUP(B30,'[1]Startliste'!$A$5:$D$122,4,FALSE))</f>
        <v>Czech/ ASO Dukla Brno</v>
      </c>
      <c r="F30" s="8">
        <v>6.01</v>
      </c>
      <c r="G30" s="10">
        <f t="shared" si="0"/>
        <v>6.200000000000001</v>
      </c>
      <c r="H30" s="9">
        <v>12.21</v>
      </c>
      <c r="I30" s="8">
        <f t="shared" si="1"/>
        <v>58.96805896805896</v>
      </c>
    </row>
    <row r="31" spans="1:9" ht="18" customHeight="1">
      <c r="A31" s="12"/>
      <c r="B31" s="125"/>
      <c r="C31" s="7"/>
      <c r="D31" s="7"/>
      <c r="E31" s="7"/>
      <c r="F31" s="8"/>
      <c r="G31" s="10"/>
      <c r="H31" s="9"/>
      <c r="I31" s="8"/>
    </row>
    <row r="32" spans="3:5" ht="12.75">
      <c r="C32" s="7">
        <f>IF($B32="","",VLOOKUP(B32,'[1]Startliste'!$A$5:$D$122,2,FALSE))</f>
      </c>
      <c r="D32" s="7">
        <f>IF($B32="","",VLOOKUP(B32,'[1]Startliste'!$A$5:$D$122,3,FALSE))</f>
      </c>
      <c r="E32" s="7">
        <f>IF($B32="","",VLOOKUP(B32,'[1]Startliste'!$A$5:$D$122,4,FALSE))</f>
      </c>
    </row>
  </sheetData>
  <sheetProtection/>
  <mergeCells count="2">
    <mergeCell ref="A1:H1"/>
    <mergeCell ref="A3:I3"/>
  </mergeCells>
  <printOptions/>
  <pageMargins left="0.34" right="0.14" top="0.31" bottom="0.83" header="0.15748031496062992" footer="0.34"/>
  <pageSetup horizontalDpi="360" verticalDpi="360" orientation="portrait" paperSize="9" r:id="rId2"/>
  <headerFooter alignWithMargins="0">
    <oddFooter>&amp;L&amp;G&amp;C&amp;G&amp;R&amp;G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Detlef Uibel</dc:creator>
  <cp:keywords/>
  <dc:description/>
  <cp:lastModifiedBy>Detlef Uibel</cp:lastModifiedBy>
  <cp:lastPrinted>2013-05-12T15:04:25Z</cp:lastPrinted>
  <dcterms:created xsi:type="dcterms:W3CDTF">2013-05-11T16:52:36Z</dcterms:created>
  <dcterms:modified xsi:type="dcterms:W3CDTF">2013-05-12T18:22:42Z</dcterms:modified>
  <cp:category/>
  <cp:version/>
  <cp:contentType/>
  <cp:contentStatus/>
</cp:coreProperties>
</file>